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drawings/drawing1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1.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2.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ml.chartshape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4.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5.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tables/table1.xml" ContentType="application/vnd.openxmlformats-officedocument.spreadsheetml.tab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8.xml" ContentType="application/vnd.openxmlformats-officedocument.drawingml.chartshapes+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drawings/drawing1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charts/chart34.xml" ContentType="application/vnd.openxmlformats-officedocument.drawingml.chart+xml"/>
  <Override PartName="/xl/charts/style33.xml" ContentType="application/vnd.ms-office.chartstyle+xml"/>
  <Override PartName="/xl/charts/colors33.xml" ContentType="application/vnd.ms-office.chartcolorstyle+xml"/>
  <Override PartName="/xl/charts/chart35.xml" ContentType="application/vnd.openxmlformats-officedocument.drawingml.chart+xml"/>
  <Override PartName="/xl/charts/style34.xml" ContentType="application/vnd.ms-office.chartstyle+xml"/>
  <Override PartName="/xl/charts/colors34.xml" ContentType="application/vnd.ms-office.chartcolorstyle+xml"/>
  <Override PartName="/xl/charts/chart36.xml" ContentType="application/vnd.openxmlformats-officedocument.drawingml.chart+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updateLinks="never" hidePivotFieldList="1" defaultThemeVersion="124226"/>
  <mc:AlternateContent xmlns:mc="http://schemas.openxmlformats.org/markup-compatibility/2006">
    <mc:Choice Requires="x15">
      <x15ac:absPath xmlns:x15ac="http://schemas.microsoft.com/office/spreadsheetml/2010/11/ac" url="U:\GID\Sasil\04. Transparència\10. Model d'assistència en transparència\2024\2. Documents de projecte\"/>
    </mc:Choice>
  </mc:AlternateContent>
  <xr:revisionPtr revIDLastSave="0" documentId="13_ncr:1_{3DA7F481-A2AB-4C92-8070-65B74AEE830E}" xr6:coauthVersionLast="47" xr6:coauthVersionMax="47" xr10:uidLastSave="{00000000-0000-0000-0000-000000000000}"/>
  <bookViews>
    <workbookView xWindow="-108" yWindow="-108" windowWidth="23256" windowHeight="12576" tabRatio="899" activeTab="3" xr2:uid="{00000000-000D-0000-FFFF-FFFF00000000}"/>
  </bookViews>
  <sheets>
    <sheet name="Dades llei transp" sheetId="1" r:id="rId1"/>
    <sheet name="Infoparticipa" sheetId="2" r:id="rId2"/>
    <sheet name="Taules auxiliars" sheetId="3" r:id="rId3"/>
    <sheet name="taules dinàmiques" sheetId="4" r:id="rId4"/>
    <sheet name="Gràfiques informe" sheetId="5" r:id="rId5"/>
    <sheet name="velocímetres" sheetId="7" r:id="rId6"/>
    <sheet name="resum gradació circular" sheetId="8" r:id="rId7"/>
    <sheet name="Calendari" sheetId="9" r:id="rId8"/>
    <sheet name="Calendari detall" sheetId="10" r:id="rId9"/>
    <sheet name="Desplegables" sheetId="6" state="hidden" r:id="rId10"/>
  </sheets>
  <definedNames>
    <definedName name="_xlnm._FilterDatabase" localSheetId="0" hidden="1">'Dades llei transp'!$A$2:$X$143</definedName>
    <definedName name="_xlnm.Print_Area" localSheetId="0">'Dades llei transp'!$A$1:$X$143</definedName>
    <definedName name="Manual_camp_descriptiu_M">'Dades llei transp'!$J$23</definedName>
    <definedName name="SegmentaciónDeDatos_Compleix?">#N/A</definedName>
    <definedName name="SegmentaciónDeDatos_Familia">#N/A</definedName>
    <definedName name="SegmentaciónDeDatos_Obligatoris">#N/A</definedName>
    <definedName name="SegmentaciónDeDatos_Prioritat">#N/A</definedName>
    <definedName name="SegmentaciónDeDatos_Subfamilia">#N/A</definedName>
    <definedName name="SegmentaciónDeDatos_Tipus">#N/A</definedName>
    <definedName name="Z_37CB422E_4E58_4FBC_8562_BA283A819805_.wvu.Cols" localSheetId="0" hidden="1">'Dades llei transp'!$K:$M</definedName>
    <definedName name="Z_37CB422E_4E58_4FBC_8562_BA283A819805_.wvu.FilterData" localSheetId="0" hidden="1">'Dades llei transp'!$A$2:$X$143</definedName>
    <definedName name="Z_C2A5FC99_D6E1_4315_B950_AB35CAF12089_.wvu.Cols" localSheetId="0" hidden="1">'Dades llei transp'!$K:$M</definedName>
    <definedName name="Z_C2A5FC99_D6E1_4315_B950_AB35CAF12089_.wvu.FilterData" localSheetId="0" hidden="1">'Dades llei transp'!$A$2:$X$143</definedName>
    <definedName name="Z_F37F26E5_4D1B_404A_A278_139C7DA8094B_.wvu.Cols" localSheetId="0" hidden="1">'Dades llei transp'!$K:$M</definedName>
    <definedName name="Z_F37F26E5_4D1B_404A_A278_139C7DA8094B_.wvu.FilterData" localSheetId="0" hidden="1">'Dades llei transp'!$A$2:$X$143</definedName>
  </definedNames>
  <calcPr calcId="191029"/>
  <customWorkbookViews>
    <customWorkbookView name="lorentemm - Vista personalizada" guid="{37CB422E-4E58-4FBC-8562-BA283A819805}" mergeInterval="0" personalView="1" maximized="1" xWindow="-11" yWindow="-11" windowWidth="1942" windowHeight="1042" tabRatio="707" activeSheetId="1"/>
    <customWorkbookView name="balaguerpl - Visualització personal" guid="{C2A5FC99-D6E1-4315-B950-AB35CAF12089}" mergeInterval="0" personalView="1" xWindow="571" yWindow="32" windowWidth="1258" windowHeight="1008" tabRatio="707" activeSheetId="1"/>
    <customWorkbookView name="carol - Vista personalizada" guid="{F37F26E5-4D1B-404A-A278-139C7DA8094B}" mergeInterval="0" personalView="1" maximized="1" xWindow="-8" yWindow="-8" windowWidth="1616" windowHeight="876" tabRatio="707" activeSheetId="1"/>
  </customWorkbookViews>
  <pivotCaches>
    <pivotCache cacheId="11" r:id="rId11"/>
  </pivotCaches>
  <extLst>
    <ext xmlns:x14="http://schemas.microsoft.com/office/spreadsheetml/2009/9/main" uri="{BBE1A952-AA13-448e-AADC-164F8A28A991}">
      <x14:slicerCaches>
        <x14:slicerCache r:id="rId12"/>
        <x14:slicerCache r:id="rId13"/>
        <x14:slicerCache r:id="rId14"/>
        <x14:slicerCache r:id="rId15"/>
        <x14:slicerCache r:id="rId16"/>
        <x14:slicerCache r:id="rId1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5" i="2" l="1"/>
  <c r="C27" i="2"/>
  <c r="C21" i="2"/>
  <c r="P141" i="1"/>
  <c r="P122" i="1"/>
  <c r="P18" i="1"/>
  <c r="P4" i="1"/>
  <c r="P5" i="1"/>
  <c r="P6" i="1"/>
  <c r="P7" i="1"/>
  <c r="P8" i="1"/>
  <c r="P9" i="1"/>
  <c r="P10" i="1"/>
  <c r="P11" i="1"/>
  <c r="P12" i="1"/>
  <c r="P13" i="1"/>
  <c r="P14" i="1"/>
  <c r="P15" i="1"/>
  <c r="P16" i="1"/>
  <c r="P17"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3" i="1"/>
  <c r="P124" i="1"/>
  <c r="P125" i="1"/>
  <c r="P126" i="1"/>
  <c r="P127" i="1"/>
  <c r="P128" i="1"/>
  <c r="P129" i="1"/>
  <c r="P130" i="1"/>
  <c r="P131" i="1"/>
  <c r="P132" i="1"/>
  <c r="P133" i="1"/>
  <c r="P134" i="1"/>
  <c r="P135" i="1"/>
  <c r="P136" i="1"/>
  <c r="P137" i="1"/>
  <c r="P138" i="1"/>
  <c r="P139" i="1"/>
  <c r="P140" i="1"/>
  <c r="P142" i="1"/>
  <c r="P143" i="1"/>
  <c r="P3" i="1"/>
  <c r="C102" i="7"/>
  <c r="C84" i="7"/>
  <c r="C66" i="7"/>
  <c r="C47" i="7"/>
  <c r="C28" i="7"/>
  <c r="C10" i="7"/>
  <c r="C4" i="2"/>
  <c r="C5" i="2"/>
  <c r="C6" i="2"/>
  <c r="C7" i="2"/>
  <c r="C8" i="2"/>
  <c r="C9" i="2"/>
  <c r="C10" i="2"/>
  <c r="C11" i="2"/>
  <c r="C12" i="2"/>
  <c r="C13" i="2"/>
  <c r="C14" i="2"/>
  <c r="C15" i="2"/>
  <c r="C16" i="2"/>
  <c r="C17" i="2"/>
  <c r="C18" i="2"/>
  <c r="C19" i="2"/>
  <c r="C20" i="2"/>
  <c r="C22" i="2"/>
  <c r="C23" i="2"/>
  <c r="C24" i="2"/>
  <c r="C25" i="2"/>
  <c r="C26" i="2"/>
  <c r="C28" i="2"/>
  <c r="C29" i="2"/>
  <c r="C30" i="2"/>
  <c r="C31" i="2"/>
  <c r="C32" i="2"/>
  <c r="C33" i="2"/>
  <c r="C34" i="2"/>
  <c r="C35" i="2"/>
  <c r="C36" i="2"/>
  <c r="C37" i="2"/>
  <c r="C38" i="2"/>
  <c r="C39" i="2"/>
  <c r="C40" i="2"/>
  <c r="C41" i="2"/>
  <c r="C42" i="2"/>
  <c r="C43" i="2"/>
  <c r="C44" i="2"/>
  <c r="C46" i="2"/>
  <c r="C47" i="2"/>
  <c r="C48" i="2"/>
  <c r="C49" i="2"/>
  <c r="C50" i="2"/>
  <c r="C51" i="2"/>
  <c r="C52" i="2"/>
  <c r="C53" i="2"/>
  <c r="C54" i="2"/>
  <c r="C3" i="2"/>
  <c r="E6" i="9"/>
  <c r="E10" i="9"/>
  <c r="E18" i="9"/>
  <c r="G10" i="9"/>
  <c r="F10" i="9"/>
  <c r="G18" i="9"/>
  <c r="F18" i="9"/>
  <c r="G14" i="9"/>
  <c r="F14" i="9"/>
  <c r="F6" i="9"/>
  <c r="G6" i="9"/>
  <c r="E14" i="9"/>
  <c r="B2" i="8"/>
  <c r="D118" i="4"/>
  <c r="E120" i="4"/>
  <c r="C56" i="2" l="1"/>
  <c r="G4" i="2" s="1"/>
  <c r="B3" i="8" s="1"/>
  <c r="C3" i="8" s="1"/>
  <c r="E118" i="4"/>
  <c r="C2" i="8"/>
  <c r="C104" i="7"/>
  <c r="C106" i="7" s="1"/>
  <c r="C86" i="7"/>
  <c r="C88" i="7" s="1"/>
  <c r="H4" i="2" l="1"/>
  <c r="C68" i="7"/>
  <c r="C70" i="7" s="1"/>
  <c r="C49" i="7"/>
  <c r="C51" i="7" s="1"/>
  <c r="C30" i="7"/>
  <c r="C32" i="7" s="1"/>
  <c r="D56" i="2" l="1"/>
  <c r="C12" i="7" l="1"/>
  <c r="C14" i="7" s="1"/>
</calcChain>
</file>

<file path=xl/sharedStrings.xml><?xml version="1.0" encoding="utf-8"?>
<sst xmlns="http://schemas.openxmlformats.org/spreadsheetml/2006/main" count="3096" uniqueCount="878">
  <si>
    <t>Informació institucional</t>
  </si>
  <si>
    <t>Organització política i retribucions</t>
  </si>
  <si>
    <t>Empleats públics</t>
  </si>
  <si>
    <t>Pressupost</t>
  </si>
  <si>
    <t>Gestió econòmica</t>
  </si>
  <si>
    <t>Patrimoni</t>
  </si>
  <si>
    <t>Tipus</t>
  </si>
  <si>
    <t>ETIQUETA ÍTEM</t>
  </si>
  <si>
    <t>Quan hi hagi canvis</t>
  </si>
  <si>
    <t>Data específica</t>
  </si>
  <si>
    <t>Diari</t>
  </si>
  <si>
    <t>Setmanal</t>
  </si>
  <si>
    <t>Trimestral</t>
  </si>
  <si>
    <t>Mensual</t>
  </si>
  <si>
    <t>Semestral</t>
  </si>
  <si>
    <t>Anual</t>
  </si>
  <si>
    <t>Tipus d'actualitzacions</t>
  </si>
  <si>
    <t>No aplica</t>
  </si>
  <si>
    <t>A llarg termini</t>
  </si>
  <si>
    <t>Tipus ítem</t>
  </si>
  <si>
    <t>Manual</t>
  </si>
  <si>
    <t>Automàtic</t>
  </si>
  <si>
    <t>Acció de govern i partits polítics</t>
  </si>
  <si>
    <t>Normativa, plans i programes</t>
  </si>
  <si>
    <t>Urbanisme</t>
  </si>
  <si>
    <t>Gestió documental i arxiu</t>
  </si>
  <si>
    <t>Contingut</t>
  </si>
  <si>
    <t>No</t>
  </si>
  <si>
    <t>Sí, correcte</t>
  </si>
  <si>
    <t>Sí, però cal modificar</t>
  </si>
  <si>
    <t>Relació de contractes</t>
  </si>
  <si>
    <t>Informació de la contractació pública</t>
  </si>
  <si>
    <t>Convenis i subvencions</t>
  </si>
  <si>
    <t>Tràmits</t>
  </si>
  <si>
    <t>Serveis</t>
  </si>
  <si>
    <t>Estat dels serveis</t>
  </si>
  <si>
    <t>Contractes, convenis i subvencions</t>
  </si>
  <si>
    <t>Serveis i tràmits</t>
  </si>
  <si>
    <t>Prioritat</t>
  </si>
  <si>
    <t>Alta</t>
  </si>
  <si>
    <t>Mitja</t>
  </si>
  <si>
    <t>Baixa</t>
  </si>
  <si>
    <t>No obligatori</t>
  </si>
  <si>
    <t>Acció de govern i normativa</t>
  </si>
  <si>
    <t>Informació institucional i organitzativa</t>
  </si>
  <si>
    <t>1.1.1 Competències i funcions</t>
  </si>
  <si>
    <t xml:space="preserve">1.1.3 Organismes dependents o vinculats </t>
  </si>
  <si>
    <t xml:space="preserve">1.1.4 Codi de conducta dels alts càrrecs i de bon govern </t>
  </si>
  <si>
    <t xml:space="preserve">1.1.5 Agenda institucional dels alts càrrecs </t>
  </si>
  <si>
    <t xml:space="preserve">1.1.6 Agenda d'activitats </t>
  </si>
  <si>
    <t xml:space="preserve">1.1.7 Dades generals de l'ens </t>
  </si>
  <si>
    <t xml:space="preserve">1.1.8 Informació històrica sobre el municipi </t>
  </si>
  <si>
    <t xml:space="preserve">1.1.9 Informació del terme municipal </t>
  </si>
  <si>
    <t>1.1.10 Dades estadístiques</t>
  </si>
  <si>
    <t xml:space="preserve">1.2.1 Cartipàs: organització política </t>
  </si>
  <si>
    <t xml:space="preserve">1.2.2 Càrrecs electes </t>
  </si>
  <si>
    <t xml:space="preserve">1.2.3 Grups polítics / municipals </t>
  </si>
  <si>
    <t xml:space="preserve">1.2.4 Òrgans de govern i funcions </t>
  </si>
  <si>
    <t xml:space="preserve">1.2.5 Alts càrrecs i càrrecs eventuals: perfil, dades de contacte, retribucions i activitats i béns </t>
  </si>
  <si>
    <t xml:space="preserve">1.2.6 Resolucions relatives a les declaracions d'activitats, patrimonials i d'interessos dels alts càrrecs </t>
  </si>
  <si>
    <t>1.2.7 Resolucions sobre el règim d’incompatibilitats dels alts càrrecs</t>
  </si>
  <si>
    <t xml:space="preserve">1.3.1 Plantilla d'empleats públics </t>
  </si>
  <si>
    <t xml:space="preserve">1.3.2 Relació de llocs de treball (RLT) </t>
  </si>
  <si>
    <t xml:space="preserve">1.3.3 Tècnics de l'ens </t>
  </si>
  <si>
    <t xml:space="preserve">1.3.4 Responsable de comunicació/premsa </t>
  </si>
  <si>
    <t xml:space="preserve">1.3.5 Relació de contractes temporals i d'interinatge </t>
  </si>
  <si>
    <t>1.3.6 Retribucions, indemnitzacions i dietes dels empleats públics</t>
  </si>
  <si>
    <t xml:space="preserve">1.3.7 Convocatòries de personal </t>
  </si>
  <si>
    <t xml:space="preserve">1.3.8 Resultats de les convocatòries de personal </t>
  </si>
  <si>
    <t xml:space="preserve">1.3.11 Alliberats sindicals </t>
  </si>
  <si>
    <t>1.3.12 Resolucions sobre el règim d'incompatibilitats dels empleats públics</t>
  </si>
  <si>
    <t xml:space="preserve">1.4.1 El /la delegat/da de protecció de dades </t>
  </si>
  <si>
    <t>1.4.3 El registre de les activitats de tractament de dades personals</t>
  </si>
  <si>
    <t>Protecció de dades personals de l'ens</t>
  </si>
  <si>
    <t xml:space="preserve">2.1.1 Actes de ple </t>
  </si>
  <si>
    <t xml:space="preserve">2.1.2 Acords de Junta de Govern </t>
  </si>
  <si>
    <t>2.1.3 Resolucions i decrets</t>
  </si>
  <si>
    <t xml:space="preserve">2.1.4 Tauler d'edictes i anuncis </t>
  </si>
  <si>
    <t xml:space="preserve">2.1.5 Convocatòries de sessions del ple </t>
  </si>
  <si>
    <t xml:space="preserve">2.1.7 Actes objecte de revisió en via administrativa </t>
  </si>
  <si>
    <t xml:space="preserve">2.1.8 Resolucions administratives i judicials rellevants </t>
  </si>
  <si>
    <t xml:space="preserve">2.1.11 Opinions i propostes dels grups polítics / municipals </t>
  </si>
  <si>
    <t>2.1.12 Resolucions de les sol·licituds d’accés a la informació pública</t>
  </si>
  <si>
    <t xml:space="preserve">2.2.1 Estatuts </t>
  </si>
  <si>
    <t xml:space="preserve">2.2.2 Ordenances reguladores i reglaments </t>
  </si>
  <si>
    <t xml:space="preserve">2.2.3 Ordenances fiscals </t>
  </si>
  <si>
    <t xml:space="preserve">2.2.4 Plecs de clàusules administratives generals </t>
  </si>
  <si>
    <t xml:space="preserve">2.2.7 Avaluació de l'aplicació de les normes </t>
  </si>
  <si>
    <t xml:space="preserve">2.2.9 Pla normatiu </t>
  </si>
  <si>
    <t xml:space="preserve">2.2.10 Calendari i padrons fiscals </t>
  </si>
  <si>
    <t>2.2.11 Tipus impositius</t>
  </si>
  <si>
    <t xml:space="preserve">2.3.1 Normativa d'urbanisme </t>
  </si>
  <si>
    <t xml:space="preserve">2.3.2 Planejament urbanístic </t>
  </si>
  <si>
    <t xml:space="preserve">2.3.3 Informació geogràfica d'urbanisme </t>
  </si>
  <si>
    <t xml:space="preserve">2.3.4 Plans territorials d'urbanisme </t>
  </si>
  <si>
    <t>2.3.5 Estudis d'impacte ambiental i paisatgístic</t>
  </si>
  <si>
    <t xml:space="preserve">2.4.1 Calendari de conservació i règim d'accés documental </t>
  </si>
  <si>
    <t xml:space="preserve">2.4.2 Quadre de classificació documental </t>
  </si>
  <si>
    <t xml:space="preserve">2.4.3 Instruments de descripció documental </t>
  </si>
  <si>
    <t>2.4.4 Registre d'eliminació de documents</t>
  </si>
  <si>
    <t xml:space="preserve">3.1.1 Licitacions en tràmit (perfil de contractant) </t>
  </si>
  <si>
    <t xml:space="preserve">3.1.2 Contractes programats </t>
  </si>
  <si>
    <t xml:space="preserve">3.1.3 Relació de contractes adjudicats (històric) </t>
  </si>
  <si>
    <t xml:space="preserve">3.1.4 Relació de contractes menors (històric) </t>
  </si>
  <si>
    <t xml:space="preserve">3.1.5 Modificacions de contractes </t>
  </si>
  <si>
    <t xml:space="preserve">3.1.6 Registre de factures </t>
  </si>
  <si>
    <t>3.1.7 Relació de proveïdors, adjudicataris i/o contractistes</t>
  </si>
  <si>
    <t xml:space="preserve">3.2.1 Òrgans de contractació </t>
  </si>
  <si>
    <t xml:space="preserve">3.2.2 Registre de licitadors </t>
  </si>
  <si>
    <t xml:space="preserve">3.2.3 Registre d'empreses classificades </t>
  </si>
  <si>
    <t xml:space="preserve">3.2.4 Criteris interpretatius de contractació </t>
  </si>
  <si>
    <t xml:space="preserve">3.2.5 Consultes més freqüentes sobre contractació </t>
  </si>
  <si>
    <t xml:space="preserve">3.2.6 Resolucions de recursos, actes de desistiment, renúncia i resolució de contractes </t>
  </si>
  <si>
    <t xml:space="preserve">3.2.7 Informe de contractes adjudicats segons el procediment </t>
  </si>
  <si>
    <t>3.2.8 Personal adscrit pels concessionaris i retribucions</t>
  </si>
  <si>
    <t xml:space="preserve">3.3.1 Convenis de col·laboració </t>
  </si>
  <si>
    <t xml:space="preserve">3.3.2 Convenis urbanístics </t>
  </si>
  <si>
    <t xml:space="preserve">3.3.3 Informació de l'execució dels convenis </t>
  </si>
  <si>
    <t xml:space="preserve">3.3.4 Convocatòries de subvencions i ajuts </t>
  </si>
  <si>
    <t xml:space="preserve">3.3.5 Subvencions atorgades </t>
  </si>
  <si>
    <t xml:space="preserve">3.3.6 Ajuts atorgats </t>
  </si>
  <si>
    <t>3.3.7 Retribució dels directius beneficiaris de subvencions</t>
  </si>
  <si>
    <t xml:space="preserve">4.1.1 Pressupost </t>
  </si>
  <si>
    <t xml:space="preserve">4.1.2 Execució pressupostària trimestral </t>
  </si>
  <si>
    <t xml:space="preserve">4.1.3 Liquidació del pressupost </t>
  </si>
  <si>
    <t xml:space="preserve">4.1.4 Compte general </t>
  </si>
  <si>
    <t xml:space="preserve">4.1.5 Modificació de pressupostos </t>
  </si>
  <si>
    <t>4.1.7 Cost de les campanyes institucionals</t>
  </si>
  <si>
    <t xml:space="preserve">4.2.1 Endeutament </t>
  </si>
  <si>
    <t xml:space="preserve">4.2.2 Termini de pagament a proveïdors </t>
  </si>
  <si>
    <t xml:space="preserve">4.2.3 Auditories de comptes </t>
  </si>
  <si>
    <t xml:space="preserve">4.2.4 Indicadors de gestió econòmica </t>
  </si>
  <si>
    <t xml:space="preserve">4.2.5 Cost efectiu dels serveis </t>
  </si>
  <si>
    <t>4.2.6 Pla anual de control financer</t>
  </si>
  <si>
    <t xml:space="preserve">4.3.1 Inventari general del patrimoni </t>
  </si>
  <si>
    <t xml:space="preserve">4.3.2 Inventari de béns mobles de valor històric i artístic </t>
  </si>
  <si>
    <t xml:space="preserve">4.3.3 Inventari de vehicles oficials </t>
  </si>
  <si>
    <t>4.3.4 Informació relativa a la gestió del patrimoni</t>
  </si>
  <si>
    <t xml:space="preserve">5.1.1 Instància genèrica </t>
  </si>
  <si>
    <t xml:space="preserve">5.1.2 Gestió Tributària </t>
  </si>
  <si>
    <t xml:space="preserve">5.1.3 Notificacions electròniques </t>
  </si>
  <si>
    <t xml:space="preserve">5.1.4 Factures electròniques </t>
  </si>
  <si>
    <t xml:space="preserve">5.1.5 Sol·licitud d'accés a la informació pública </t>
  </si>
  <si>
    <t xml:space="preserve">5.1.6 Proposta d'actuació o millora i suggeriments </t>
  </si>
  <si>
    <t xml:space="preserve">5.1.7 El meu espai personal </t>
  </si>
  <si>
    <t xml:space="preserve">5.1.8 Catàleg de tràmits i procediments </t>
  </si>
  <si>
    <t>5.1.9 Catàleg de dades i documents interoperables</t>
  </si>
  <si>
    <t xml:space="preserve">5.2.1 Atenció ciutadana </t>
  </si>
  <si>
    <t xml:space="preserve">5.2.2 Calendari dies inhàbils </t>
  </si>
  <si>
    <t xml:space="preserve">5.2.3 Catàleg i cartes de serveis </t>
  </si>
  <si>
    <t>5.2.4 Equipaments municipals</t>
  </si>
  <si>
    <t xml:space="preserve">5.3.1 Incidències de serveis </t>
  </si>
  <si>
    <t xml:space="preserve">5.3.2 Incidències de trànsit </t>
  </si>
  <si>
    <t xml:space="preserve">5.3.3 Informació contaminació de l’aire </t>
  </si>
  <si>
    <t xml:space="preserve">5.3.4 Informació contaminació acústica </t>
  </si>
  <si>
    <t xml:space="preserve">5.3.5 Avaluacions de les polítiques públiques </t>
  </si>
  <si>
    <t xml:space="preserve">5.3.6 Avaluacions de qualitat dels serveis públics </t>
  </si>
  <si>
    <t>5.3.7 Indicadors de transparència</t>
  </si>
  <si>
    <t>Automàtic amb redirecció (A*)</t>
  </si>
  <si>
    <t>Manual (amb camp descriptiu) (M*)</t>
  </si>
  <si>
    <t>Automàtic amb dades obertes (A)</t>
  </si>
  <si>
    <t>1.1.3 Organismes que el formen</t>
  </si>
  <si>
    <t>1.1.5 Relació d'obsequis als alts càrrecs</t>
  </si>
  <si>
    <t>1.1.5 Relació d'invitacions als alts càrrecs</t>
  </si>
  <si>
    <t>1.1.11 Registre de funcionaris habilitats</t>
  </si>
  <si>
    <t>Segell InfoParticipa</t>
  </si>
  <si>
    <t>Familia</t>
  </si>
  <si>
    <t>Subfamilia</t>
  </si>
  <si>
    <t>Mail unitat referent</t>
  </si>
  <si>
    <t>id</t>
  </si>
  <si>
    <t>Participació</t>
  </si>
  <si>
    <t>2.2.5 Directives, instruccions, circulars i respostes a consultes sobre les normes</t>
  </si>
  <si>
    <t>2.2.6 Memòries i documents dels projectes normatius en curs</t>
  </si>
  <si>
    <t>2.2.8 Plans i programes destacats sobre les polítiques públiques</t>
  </si>
  <si>
    <t>2.1.10 Notícies i opinions sobre les actuacions de govern i de l'oposició</t>
  </si>
  <si>
    <t>2.1.9 Dictàmens de la Comissió Jurídica Assessora i altres òrgans</t>
  </si>
  <si>
    <t>2.1.6 Actes administratius amb incidència al domini públic i als serveis públics</t>
  </si>
  <si>
    <t>4.1.6 Compliment dels objectius d’estabilitat pressupostària</t>
  </si>
  <si>
    <t>1.4.2 Exercici dels drets relatius a protecció de dades personals</t>
  </si>
  <si>
    <t>1.3.10 Convenis, acords, pactes de caràcter funcionarial, laboral o sindical</t>
  </si>
  <si>
    <t>1.3.9 Llistes de personal per cada procés de formació i/o promoció</t>
  </si>
  <si>
    <t>1.1.2 Organigrama de l'ens</t>
  </si>
  <si>
    <t>1.1.3 Organismes dels que forma part</t>
  </si>
  <si>
    <t>Compleix?</t>
  </si>
  <si>
    <t xml:space="preserve">Baixa (3):  Marqueu amb aquesta prioritat els ítems a completar en els propers 3 mesos. Us recomanem que marqueu aquesta opció en el cas dels ítems: que no estan publicats però la seva elaboració no pot completar abans de 8 setmanes. </t>
  </si>
  <si>
    <t>Alta (1): Marqueu amb aquesta prioritat els ítems a completar en el proper mes. Us recomanem que marqueu aquesta opció en el cas dels ítems: que ja estan publicats però requereixen actualització, o bé que no estan publicats però dels que disposeu de la informació.</t>
  </si>
  <si>
    <t>Mitja (2):  Marqueu amb aquesta prioritat els ítems a completar en els propers dos mesos. Us recomanem que marqueu aquesta opció en el cas dels ítems: que no estan publicats però la seva elaboració es pot completar en les properes 8 setmanes.</t>
  </si>
  <si>
    <t>Sí</t>
  </si>
  <si>
    <t>Enllaços a ítems</t>
  </si>
  <si>
    <t>Criteris valoració interns</t>
  </si>
  <si>
    <t>Observacions (visibilitat a l'informe)</t>
  </si>
  <si>
    <t>Llei 19/2014</t>
  </si>
  <si>
    <t>Decret 8/2021</t>
  </si>
  <si>
    <t>Article 12.2 paràgraf 2n de la Llei 39/2015 d’1 d’octubre, del procediment administratiu comú de les administracions públiques</t>
  </si>
  <si>
    <t>La publicitat d'aquest ítem esdevé una recomanació de publicitat activa per part de la XGT</t>
  </si>
  <si>
    <t>La publicitat d'aquest ítem esdevé una recomanació de publicitat activa per part de la XGT, basada en article 12 de la LTC</t>
  </si>
  <si>
    <t xml:space="preserve">Article 12 i següents del Reglament (UE) 2016/679 (RGPD), i article: 12 i següents de la Llei orgànica 3/2018 (LOPDGDD) </t>
  </si>
  <si>
    <t>La publicitat d'aquest ítem esdevé una recomanació de publicitat activa per part de la XGT, basada en Lei 39/15 i 40/15</t>
  </si>
  <si>
    <t>La publicitat d'aquest ítem esdevé una recomanació de publicitat activa per part de la XGT, basada en articles (arts. 5, 6.1 e) 16.1 i 19.3) de la LTC</t>
  </si>
  <si>
    <t>La publicitat d'aquest ítem esdevé una recomanació de publicitat activa per part de la XGT, basada en article 5.2 i 6.1 apartats c) d) i e) de la LTC</t>
  </si>
  <si>
    <t>La publicitat d'aquest ítem esdevé una recomanació de publicitat activa per part de la XGT, basada en la llei 10/2001, de 13 de juliol, d'arxius i gestió de documents article 5.2 i 6.1 apartats c) d) i e) de la LTC</t>
  </si>
  <si>
    <t>Article 9. Apartat 1. Punt a, b.</t>
  </si>
  <si>
    <t>Article 9. Apartat 1. Punt a.</t>
  </si>
  <si>
    <t>Article 9. Apartat 1. Punt a i b.</t>
  </si>
  <si>
    <t>Article 55. Apartat 3.</t>
  </si>
  <si>
    <t xml:space="preserve">Article: 55.1.c) </t>
  </si>
  <si>
    <t>Article 8. Apartat 1. Punt j, k.</t>
  </si>
  <si>
    <t>Article: 8.1.k) d</t>
  </si>
  <si>
    <t>Article 8. Apartat 1. Punt j.</t>
  </si>
  <si>
    <t>Article 9. Apartat 1. Punt b.</t>
  </si>
  <si>
    <t>Article: 9.1.a)</t>
  </si>
  <si>
    <t>Article 9. Apartat 1. Punt c.</t>
  </si>
  <si>
    <t>Article 11. Apartat 1. Punt d.</t>
  </si>
  <si>
    <t>Article 9. Apartat 1. Punt m.</t>
  </si>
  <si>
    <t>Article 9. Apartat 1. Punt d.</t>
  </si>
  <si>
    <t>Article 11. Apartat 1. Punt e.</t>
  </si>
  <si>
    <t>Article 9. Apartat 1. Punt e.</t>
  </si>
  <si>
    <t>Article 9. Apartat 1. Punt g.</t>
  </si>
  <si>
    <t>Article 9. Apartat 1. Punt i.</t>
  </si>
  <si>
    <t>Article 9. Apartat 2.</t>
  </si>
  <si>
    <t>Article 11. Apartat 1. Punt a.</t>
  </si>
  <si>
    <t>Article 11. Apartat 1. Punt c.</t>
  </si>
  <si>
    <t>Article 11. Apartat 1. Punt f.</t>
  </si>
  <si>
    <t>Article 8. Apartat 1. Punt b.</t>
  </si>
  <si>
    <t>Article 11. Apartat 2. Punt a.</t>
  </si>
  <si>
    <t>Article 11. Apartat 2. Punt b.</t>
  </si>
  <si>
    <t>Article 10. Apartat 1. Punt a.</t>
  </si>
  <si>
    <t>Article 10. Apartat 1. Punt f.</t>
  </si>
  <si>
    <t>Article 10. Apartat 1. Punt g.</t>
  </si>
  <si>
    <t>Article 10. Apartat 1. Punt h.</t>
  </si>
  <si>
    <t>Article 10. Apartat 1. Punt i.</t>
  </si>
  <si>
    <t>Article 12. Apartat 4.</t>
  </si>
  <si>
    <t>Article 13. Apartat 1. Punt b.</t>
  </si>
  <si>
    <t>Article 13. Apartat 1. Punt c.</t>
  </si>
  <si>
    <t>Article 13. Apartat 1. Punt d.</t>
  </si>
  <si>
    <t>Article 13. Apartat 1. Punt e.</t>
  </si>
  <si>
    <t>Article 13. Apartat 1. Punt a.</t>
  </si>
  <si>
    <t>Article 13. Apartat 1. Punt f.</t>
  </si>
  <si>
    <t>Article 13. Apartat 1. Punt g.</t>
  </si>
  <si>
    <t>Article 13. Apartat 1. Punt i.</t>
  </si>
  <si>
    <t>Article 13. Apartat 3.</t>
  </si>
  <si>
    <t>Article 9. Apartat 1. Punt h.</t>
  </si>
  <si>
    <t>Article 14. Apartat 2. Punt a, b.</t>
  </si>
  <si>
    <t>Article 14</t>
  </si>
  <si>
    <t>Article 15. Apartat 1. Punt a i b.</t>
  </si>
  <si>
    <t>Article 15. Apartat 1. Punt c.</t>
  </si>
  <si>
    <t>Article 15. Apartat 2.</t>
  </si>
  <si>
    <t>Article: 59 1.h)</t>
  </si>
  <si>
    <t>Article 9. Apartat 1. Punt j.</t>
  </si>
  <si>
    <t>Article: 18 al 44</t>
  </si>
  <si>
    <t xml:space="preserve">Article: 61.1 </t>
  </si>
  <si>
    <t>Article 9. Apartat 11. Punt l.</t>
  </si>
  <si>
    <t xml:space="preserve">Article: 11.2 </t>
  </si>
  <si>
    <t>Article 9. Apartat 1. Punt l.</t>
  </si>
  <si>
    <t>Article: 61.3</t>
  </si>
  <si>
    <t>La publicitat d'aquest ítem esdevé una recomanació de publicitat activa per part de la XGT, basada en articles 8 i 13 de la LTC</t>
  </si>
  <si>
    <t>La publicitat d'aquest ítem esdevé una recomanació de publicitat activa per part de la XGT, basada en LRBRL (art. 116 ter)</t>
  </si>
  <si>
    <t>La publicitat d'aquest ítem esdevé una recomanació de publicitat activa per part de la XGT, basada en article 12, apartats 4 i 5 de la LTC</t>
  </si>
  <si>
    <t>La publicitat d'aquest ítem esdevé una recomanació de publicitat activa per part de la XGT, basada en article 10.1 a) de la LTC</t>
  </si>
  <si>
    <t xml:space="preserve">Article 16 </t>
  </si>
  <si>
    <t xml:space="preserve">Article 17 </t>
  </si>
  <si>
    <t>n.a.</t>
  </si>
  <si>
    <t>Article 28</t>
  </si>
  <si>
    <t>Articles 28 i 31</t>
  </si>
  <si>
    <t>Article 32</t>
  </si>
  <si>
    <t>Article 30</t>
  </si>
  <si>
    <t>Article 20.3</t>
  </si>
  <si>
    <t>Article 20</t>
  </si>
  <si>
    <t>Article 20.1.b)</t>
  </si>
  <si>
    <t>Article 25</t>
  </si>
  <si>
    <t>Article 21</t>
  </si>
  <si>
    <t>Article 23</t>
  </si>
  <si>
    <t>Article 24</t>
  </si>
  <si>
    <t>Article 26</t>
  </si>
  <si>
    <t>Article 46</t>
  </si>
  <si>
    <t>Articles: 36, 37 i 38</t>
  </si>
  <si>
    <t>Article 39</t>
  </si>
  <si>
    <t>Article 40</t>
  </si>
  <si>
    <t>Article 41</t>
  </si>
  <si>
    <t>Article 10. Apartat 1. Punt a</t>
  </si>
  <si>
    <t>Article 34</t>
  </si>
  <si>
    <t>Article 42</t>
  </si>
  <si>
    <t>Articles 13.5 i 43</t>
  </si>
  <si>
    <t>Article 43.2</t>
  </si>
  <si>
    <t>Article 43.3</t>
  </si>
  <si>
    <t>Article 43.3 </t>
  </si>
  <si>
    <t>Article 43.4</t>
  </si>
  <si>
    <t>Articles: 13 i 43.1 </t>
  </si>
  <si>
    <t>Article 43.5 </t>
  </si>
  <si>
    <t>Articles: 43.5</t>
  </si>
  <si>
    <t>Articles: 43.6 </t>
  </si>
  <si>
    <t>Article 43.7 </t>
  </si>
  <si>
    <t>Articles 13 i 43.9</t>
  </si>
  <si>
    <t>Article 44.1</t>
  </si>
  <si>
    <t>Article 47</t>
  </si>
  <si>
    <t>Article 48.1</t>
  </si>
  <si>
    <t>Article: 48.1 </t>
  </si>
  <si>
    <t>Article 48 </t>
  </si>
  <si>
    <t>Article: 35 </t>
  </si>
  <si>
    <t>L’obligació de disposar del Registre electrònic d’apoderaments prové de la Llei 39/2015, d’1 d’octubre, del procediment administratiu comú de les administracions públiques (article 6), amb la finalitat de fer constar les representacions que els ciutadans, professionals i empreses atorguen a tercers per actuar en el seu nom davant de les administracions  públiques.</t>
  </si>
  <si>
    <t>Quins cumpleix?</t>
  </si>
  <si>
    <t>Calendari perpetu</t>
  </si>
  <si>
    <t>Gener</t>
  </si>
  <si>
    <t>Febrer</t>
  </si>
  <si>
    <t>Març</t>
  </si>
  <si>
    <t>Abril</t>
  </si>
  <si>
    <t>Maig</t>
  </si>
  <si>
    <t>Juny</t>
  </si>
  <si>
    <t>Agost</t>
  </si>
  <si>
    <t>Juliol</t>
  </si>
  <si>
    <t>Setembre</t>
  </si>
  <si>
    <t>Octubre</t>
  </si>
  <si>
    <t>Novembre</t>
  </si>
  <si>
    <t>Desembre</t>
  </si>
  <si>
    <t>Es dona informació bàsica sobre l’alcalde o l’alcaldessa: nom i cognoms, foto i partit polític?</t>
  </si>
  <si>
    <t>Es dona informació bàsica sobre l’alcalde o l’alcaldessa: biografia i/o currículum?</t>
  </si>
  <si>
    <t>Es dona informació bàsica sobre les persones representants que formen part del govern: nom i cognoms, foto i partit polític?</t>
  </si>
  <si>
    <t>Es dona informació bàsica sobre les persones representants que formen part del govern: biografia i / o currículum?</t>
  </si>
  <si>
    <t>Es publiquen les declaracions d’activitats i béns dels càrrecs electes (govern i oposició)?</t>
  </si>
  <si>
    <t>Es publica l’agenda institucional de l’alcalde o alcaldessa?</t>
  </si>
  <si>
    <t>Es dona informació bàsica sobre les persones representants que no formen part del govern: nom i cognoms, foto i partit polític? (no es comptabilitzarà en els casos en què no hi hagi oposició)</t>
  </si>
  <si>
    <t>Es dona informació bàsica sobre les persones representants que no formen part del govern: biografia i/o currículum? (no es contabilitzarà en els casos en què no hi hagi oposició)</t>
  </si>
  <si>
    <t>Es publiquen les retribucions (mensuals i/o anuals) dels càrrecs electes (govern i oposició)? (en cas que no es percebi cap remuneració, s’explicitarà amb claredat)</t>
  </si>
  <si>
    <t xml:space="preserve">Es publiquen els convenis signats, especificant les parts, el seu objecte i les obligacions econòmiques que se’n derivin, si és el cas? </t>
  </si>
  <si>
    <t>Es publiquen al web dades de contacte dels i les membres del govern (correu electrònic i/o twitter i/o facebook i/o pàgina web i/o telèfon)</t>
  </si>
  <si>
    <t>Es publiquen al web dades de contacte dels i les membres de l’oposició (correu electrònic i/o twitter i/o facebook i/o pàgina web i/o telèfon...)? (No es comptabilitzarà en els casos en què no hi hagi oposició)</t>
  </si>
  <si>
    <t>Es dona informació sobre la composició dels òrgans de govern: ple, junta de govern i/o comissions informatives?</t>
  </si>
  <si>
    <t>Es dona informació sobre les competències i el calendari de treball d’aquests òrgans de govern?</t>
  </si>
  <si>
    <t>S’ofereix al web la Carta de Serveis i els compromisos davant la ciutadania?</t>
  </si>
  <si>
    <t>S’ofereixen al web els resultats de les consultes i/o de participació sobre temes actuals d’interès local?</t>
  </si>
  <si>
    <t>S’ofereixen al web instruments de consultes i/o de participació sobre temes actuals d’interès local?</t>
  </si>
  <si>
    <t>S’ofereix al web el directori d’entitats i associacions del municipi i/o el registre dels grups d’interès, si és el cas?</t>
  </si>
  <si>
    <t>Es publica el contacte amb la persona responsable de Premsa, Informació i/o Comunicació de la Corporació?</t>
  </si>
  <si>
    <t>S’ofereix al web una agenda d’activitats municipals i ciutadanes?</t>
  </si>
  <si>
    <t>Es dona informació sobre la situació del municipi: dades sobre el terme municipal, la població empadronada i la diversitat social, activitats econòmiques, culturals?</t>
  </si>
  <si>
    <t>Es dona informació sobre la història del municipi?</t>
  </si>
  <si>
    <t>Es pública informació periodística sobre el desenvolupament del ple?</t>
  </si>
  <si>
    <t>Es publiquen notícies sobre les actuacions dels i les membres de l’oposició i/o dels grups polítics relacionades amb el control de la gestió del govern? (no es comptabilitzarà en els casos en què no hi hagi oposició)</t>
  </si>
  <si>
    <t>Es publica el cost i les característiques de les campanyes de publicitat institucional als mitjans de comunicació, dels anuncis així com els convenis i/o acords subscrits? (en els casos en què no se’n realitzin, s’explicitarà amb claredat)</t>
  </si>
  <si>
    <t>Es publiquen les subvencions atorgades, les respectives convocatòries i resolucions? (en els casos en què no es convoquin s’explicitarà amb claredat)</t>
  </si>
  <si>
    <t>Es publica el període mitjà de pagament als proveïdors?</t>
  </si>
  <si>
    <t>Es publiquen tots els contractes formalitzats, majors i menors amb tota la informació associada?</t>
  </si>
  <si>
    <t>Es publica l’inventari general del patrimoni de l’ajuntament?</t>
  </si>
  <si>
    <t>Es publica l’oferta de treball de l’ajuntament, el desenvolupament dels concursos públics i els resultats? (en els casos en què no es faci cap convocatòria, s’explicitarà amb claredat)</t>
  </si>
  <si>
    <t>Es publica el llistat i les retribucions del personal directiu, càrrecs de confiança i/o assessors dels grups polítics si és el cas, les seves funcions i el seu currículum? (en els casos en què no n’hi hagi, s’explicitarà amb claredat)</t>
  </si>
  <si>
    <t>Es publica la relació de llocs de treball de la Corporació i les retribucions del personal laboral i funcionari, segons les categories?</t>
  </si>
  <si>
    <t>Es publica la liquidació dels pressupostos d’exercicis anteriors i/o el compte general?</t>
  </si>
  <si>
    <t>Es publica informació sobre el compliment dels objectius d’estabilitat pressupostària i sostenibilitat financera i/o nivell d’endeutament?</t>
  </si>
  <si>
    <t>Es publica informació sobre l’execució trimestral del pressupost de l’any en curs?</t>
  </si>
  <si>
    <t>Es publica el Pressupost de l'Ajuntament de l’any en curs i dels organismes autònoms i ens dependents, en el cas d’existir?</t>
  </si>
  <si>
    <t>Es publiquen totes les resolucions judicials definitives de la institució?</t>
  </si>
  <si>
    <t>Es publiquen els acords complerts de la Junta de Govern i/o les actes íntegres quan actuï en delegació del ple? (no es comptabilitzarà en els municipis de menys de 5.000 habitants, que no hagin constituït la Junta de Govern)</t>
  </si>
  <si>
    <t>Es publiquen les actes del Ple Municipal?</t>
  </si>
  <si>
    <t>Es publiquen les convocatòries dels plens municipals amb els ordres del dia previs a la celebració?</t>
  </si>
  <si>
    <t>Es publica el codi de conducta dels membres de la institució, en tant que representants electes i dels càrrecs directius?</t>
  </si>
  <si>
    <t>Es publica l’organigrama polític complet del mandat vigent amb els noms i cognoms i les seves responsabilitats?</t>
  </si>
  <si>
    <t>Què avalua?</t>
  </si>
  <si>
    <t>ITEM</t>
  </si>
  <si>
    <t>Cumpleix?</t>
  </si>
  <si>
    <t>Font</t>
  </si>
  <si>
    <t>CIDO</t>
  </si>
  <si>
    <t>On es troba la informació?</t>
  </si>
  <si>
    <t>A la seu electrònica
Als expedients de selecció/provisió de personal</t>
  </si>
  <si>
    <t>Als expedients de selecció/provisió de personal.
A la seu electrònica.</t>
  </si>
  <si>
    <t>A l’expedient administratiu que conforma la llista de personal de cada procés de formació i/o promoció.</t>
  </si>
  <si>
    <t>Al butlletí oficial que correspongui en funció de l’àmbit territorial.
Es mostrarà un enllaç al Cercador d’Informació de Diaris Oficials (CIDO). En cas que l’ens no hagi tramès aquesta informació al CIDO, l’apartat s’omplirà manualment seguint el model</t>
  </si>
  <si>
    <t>Propi ens</t>
  </si>
  <si>
    <t>En els pactes i acords signats amb l’Administració corresponent.</t>
  </si>
  <si>
    <t>A la resolució d’atorgament de la compatibilitat de l’empleat/ada públic.</t>
  </si>
  <si>
    <t>Acte o document de nomenament de la persona que ocuparà el càrrec de Delegat/da de protecció de dades.</t>
  </si>
  <si>
    <t>A la normativa de protecció de dades de caràcter personal.</t>
  </si>
  <si>
    <t>Al propi Registre d’Activitats del Tractament de dades personals (RAT).</t>
  </si>
  <si>
    <t>Les activitats de tractament de les dades personals que constin en el RAT.</t>
  </si>
  <si>
    <t>Als acords dels governs locals que es tramitin sobre la matèria.
A les bases de dades del Departament competent en matèria d'administració local (accessible des del MUNICAT) sempre i quan la informació subministrada estigui actualitzada.</t>
  </si>
  <si>
    <t xml:space="preserve">Secretaria d'Administracions Locals i de Relacions amb l'Aran, del Departament de la Presidència
</t>
  </si>
  <si>
    <t>La informació s’haurà d’obtenir de les dades econòmico-financeres de l’ens local.</t>
  </si>
  <si>
    <t>Als acords dels governs locals que es tramitin sobre la matèria.
A les bases de dades de la plataforma MUNICAT, sempre i quan la informació subministrada estigui actualitzada.</t>
  </si>
  <si>
    <t xml:space="preserve"> Secretaria d'Administracions Locals i de Relacions amb l'Aran, del Departament de la Presidència
</t>
  </si>
  <si>
    <t>ANALISI PORTAL DE TRANSPARENCIA</t>
  </si>
  <si>
    <t>Als acords dels governs locals que es tramitin sobre la matèria.
A les MUNICAT i de la Sindicatura de Comptes, sempre i quan la informació subministrada estigui actualitzada.</t>
  </si>
  <si>
    <t>Sindicatura de Comptes.</t>
  </si>
  <si>
    <t>Butlletí Oficial de la Província.
Acords de l’ens local.
Pressupost anual.
Banc de dades d’ocupació pública.
A la relació de llocs de treball (RLT), catàleg dels llocs de treball o document que contingui una relació dels llocs de treball.</t>
  </si>
  <si>
    <t>Propi ens. Es nodreix de CIDO.</t>
  </si>
  <si>
    <t>La informació s’haurà d’obtenir de les dades economico-financeres de l’ens local.
A la web de l’ens local.</t>
  </si>
  <si>
    <t>A la partida pressupostària que hagi configurat l’ens local per aplicar aquest tipus de despeses.</t>
  </si>
  <si>
    <t xml:space="preserve">Als acords dels governs locals que es tramitin sobre la matèria.
A les bases de dades de la Generalitat i de l’Estat.
</t>
  </si>
  <si>
    <t xml:space="preserve">bases de dades de la Generalitat de Catalunya i del Ministeri de l’Estat competent en la matèria.
</t>
  </si>
  <si>
    <t>Als acords dels governs locals que es tramitin sobre la matèria.
A les bases de dades de la Generalitat de Catalunya i del Ministeri de l’Estat competent en la matèria sempre i quan la informació subministrada estigui actualitzada.</t>
  </si>
  <si>
    <t>Ministeri d'Hisenda</t>
  </si>
  <si>
    <t>La informació s’haurà d’obtenir de la intervenció de l’ens local.</t>
  </si>
  <si>
    <t>propi ens</t>
  </si>
  <si>
    <t>La informació s’haurà d’obtenir de les dades econòmica-financeres de l’ens local.</t>
  </si>
  <si>
    <t>La informació s’haurà d’obtenir de les dades economico-financeres de l’ens local.</t>
  </si>
  <si>
    <t>Ministeri d'Hisenda i Administracions Públiques</t>
  </si>
  <si>
    <t>Expedient d'aprovació de l'inventari general del patrimoni i a l’inventari general del patrimoni.</t>
  </si>
  <si>
    <t>A l’inventari de l’ens local, a la relació de béns mobles de valor històric i artístic.</t>
  </si>
  <si>
    <t>A l’inventari municipal, en la relació de vehicles oficials.</t>
  </si>
  <si>
    <t>A la normativa o en els estatuts.</t>
  </si>
  <si>
    <t>RLT i al ROM.</t>
  </si>
  <si>
    <t>Cartipàs, estatuts i normativa d’aplicació.</t>
  </si>
  <si>
    <t>Registre del sector públic local de Catalunya, adscrit a la Direcció General d'Administració Local (MUNICAT).</t>
  </si>
  <si>
    <t>A l’acord plenari de l’ens local mitjançant el qual s’aprova el codi de conducta dels alts càrrecs.</t>
  </si>
  <si>
    <t>A la web municipal; a les unitats responsables de l’ens local.</t>
  </si>
  <si>
    <t>A la web institucional de l’ens.</t>
  </si>
  <si>
    <t xml:space="preserve">Web de l’ens local.
Registre del Sector Públic Local de Catalunya.
Registre d’Administració Electrònica del Consorci AOC. 
</t>
  </si>
  <si>
    <t xml:space="preserve">Municat (Generalitat)
Mapa d'Administració Electrònica (AOC).
</t>
  </si>
  <si>
    <t>A la web municipal.</t>
  </si>
  <si>
    <t>A les webs de la Direcció General d’Administració Local (MUNICAT) i de l’Institut Cartogràfic de Catalunya (ICC) disposen d’aquesta informació i als expedients de l’ens local.</t>
  </si>
  <si>
    <t xml:space="preserve">A la web de l’IDESCAT: https://www.idescat.cat/ </t>
  </si>
  <si>
    <t>Registre de funcionaris habilitats (RFH) d’EACAT.</t>
  </si>
  <si>
    <t>Consorci AOC a partir de la informació disponible a EACAT.</t>
  </si>
  <si>
    <t>Els acords i resolucions que conformen el cartipàs: acords de ple i resolucions de l’alcaldia o de la presidència de l’ens local.
Butlletí Oficial de la Província o la base de dades CIDO.
S’hi han de poder vincular els documents aprovats que tinguin a veure amb l’organització del cartipàs.</t>
  </si>
  <si>
    <t>Al llibre d’inventaris i balanços i als expedients que l’ens local instrueixi.</t>
  </si>
  <si>
    <t>Web MUNICAT. S’ha de completar amb informació que s’ha d’incorporar de forma manual.</t>
  </si>
  <si>
    <t>Municat</t>
  </si>
  <si>
    <t>A la web municipal i els acords adoptats.</t>
  </si>
  <si>
    <t>Revisió (calendari perpetu)</t>
  </si>
  <si>
    <t>Cuenta de id</t>
  </si>
  <si>
    <t>Total general</t>
  </si>
  <si>
    <t>Compleix</t>
  </si>
  <si>
    <t>No compleix</t>
  </si>
  <si>
    <t>Compleix parcialment</t>
  </si>
  <si>
    <t>A la normativa de règim local, al cartipàs municipal i al Reglament Orgànic Municipal (ROM).</t>
  </si>
  <si>
    <t>Cartipàs, òrgans de govern, relació de llocs de treball.</t>
  </si>
  <si>
    <t>Als expedients de l’ens local que s’instrueixin.</t>
  </si>
  <si>
    <t>Manual (amb proposta de camps estructurats) (M)</t>
  </si>
  <si>
    <t>Pressupost anual.
Acords de l’ens local.
Butlletí Oficial de la Província i al DOGC.
Banc de dades d’ocupació pública.</t>
  </si>
  <si>
    <t>En l'organigrama, els decrets de l'alcalde/essa o president/a de l'entitat local, el manual de funcions o en la documentació relativa als pressupostos de l’ens local.</t>
  </si>
  <si>
    <t>S’ha de publicar les dades dels tècnics de l’ens local, de rellevància significativa: secretari/ària, interventor/a i/o, tresorer/a, arquitecte/a municipal i enginyer/a municipal.
Es recomana que l’ens local indiqui si els tècnics que ocupen aquests llocs són habilitats nacionals, o ocupen el lloc de manera accidental o interinament.</t>
  </si>
  <si>
    <t xml:space="preserve">A la relació de contractes temporals o d'interinatge. </t>
  </si>
  <si>
    <t>Nom i cognoms
Càrrec que ocupa i les funcions
Adreça de correu electrònic de contacte
Telèfon corporatiu de contacte</t>
  </si>
  <si>
    <t>Aplicacions pressupostàries del Capítol I del pressupost.
Bases d’execució del pressupost, per a les quanties d’indemnitzacions i dietes.
Expedient de massa salarial.</t>
  </si>
  <si>
    <t>Obligatoris</t>
  </si>
  <si>
    <t>NO</t>
  </si>
  <si>
    <t>SI</t>
  </si>
  <si>
    <t>Al llibre d’actes de l’ens locals.
A l’instrument que s’hagi determinat per conservar els documents en suport electrònic.</t>
  </si>
  <si>
    <t xml:space="preserve">En les Actes de les Juntes de Govern Local que s’han de transcriure i conservar separadament dels suports documentals que s’utilitzin per recollir les actes del Ple, però amb idèntiques garanties. </t>
  </si>
  <si>
    <t>En els Llibres de Resolucions de l’Alcalde.</t>
  </si>
  <si>
    <t>5.3.8.Gestor de representacions</t>
  </si>
  <si>
    <t>Actes i comunicacions que, per disposició legal o reglamentària, s'hi han de publicar obligatòriament.</t>
  </si>
  <si>
    <t xml:space="preserve">E-tauler </t>
  </si>
  <si>
    <t>La informació es pot extreure de l’expedient així com, de forma automàtica, mitjançant un enllaç al tauler d’edictes electrònic.</t>
  </si>
  <si>
    <t>En les resolucions i acords adoptats per l’ens locals.</t>
  </si>
  <si>
    <t>En els expedients de revisió tramitats.</t>
  </si>
  <si>
    <t>En les resolucions administratives dels expedients administratius i en les resolucions judicials fermes.</t>
  </si>
  <si>
    <t>Als expedients administratius de l’ens local o a la web de l’òrgan consultiu corresponent.</t>
  </si>
  <si>
    <t>Del Portal Jurídic de Catalunya.
De la Comissió Jurídica Assessora.
Dels webs dels altres òrgans jurídics, assessors o consultius que es pronunciïn sobre les actuacions de l’ajuntament.</t>
  </si>
  <si>
    <t>En el butlletí municipal, si n’hi ha, i en la web municipal.</t>
  </si>
  <si>
    <t>Al butlletí municipal (web) i a les webs dels grups polítics.</t>
  </si>
  <si>
    <t>La informació es troba a les sol·licituds d’accés a la informació pública i a les resolucions de la vostra institució.</t>
  </si>
  <si>
    <t>Expedients administratius de creació/constitució/modificació dels ens.
DOGC/BOP/CIDO.</t>
  </si>
  <si>
    <t>Al DOGC/BOP i a la web dels ens.</t>
  </si>
  <si>
    <t>Expedients d'aprovació dels plecs de clàusules administratives general i en els diaris oficials.</t>
  </si>
  <si>
    <t>Als expedients administratius de l’ens local</t>
  </si>
  <si>
    <t>Als expedients administratius que tramiti l’ens local</t>
  </si>
  <si>
    <t>Als expedients administratius de l’ens local.</t>
  </si>
  <si>
    <t>A la web de l’ajuntament, al web de l’organisme tributari que assumeixi la gestió de la recaptació dels tributs, al BOP i al DOGC.</t>
  </si>
  <si>
    <t>CIDO // Propi ens</t>
  </si>
  <si>
    <t xml:space="preserve"> A les ordenances fiscals de l’ens local.
BOP.</t>
  </si>
  <si>
    <t>Portal Jurídic de Catalunya.
Diari Oficial de la Generalitat de Catalunya.
Butlletí Oficial de l’Estat.
Butlletí Oficial de la Província.</t>
  </si>
  <si>
    <t>Es pot localitzar aquesta documentació en els expedients administratius de l’ajuntament. Es pot consultar el planejament urbanístic municipal en el Registre de Planejament Urbanístic de Catalunya.</t>
  </si>
  <si>
    <t>RPUC (Generalitat).</t>
  </si>
  <si>
    <t>Als expedients administratius de l’ens local.
Al Registre de planejament urbanístic de Catalunya.</t>
  </si>
  <si>
    <t>A la web del Departament de la Generalitat competent en matèria de planificació territorial i urbanisme.</t>
  </si>
  <si>
    <t>Als expedients de l’ens local i, en alguns casos, en la web del Departament de la Generalitat competent en matèria de planificació territorial i urbanisme.</t>
  </si>
  <si>
    <t>A les Taules d’Avaluació i Accés Documental (TAAD).
Cercador de TAAD: http://taad.cultura.gencat.cat/</t>
  </si>
  <si>
    <t>A les memòries de l’organisme, als decrets d’estructura i a les auditories de les unitats.</t>
  </si>
  <si>
    <t>A les guies, als inventaris i als catàlegs que publiquen les diverses institucions a les seves pàgines Web.</t>
  </si>
  <si>
    <t>Al registre de destrucció de documents.</t>
  </si>
  <si>
    <t>Expedients de contractació de les entitats locals.</t>
  </si>
  <si>
    <t>Al perfil de contractant.
En el cas de disposar dels serveis de contractació desenvolupats pel departament competent en matèria de contractació pública de la Generalitat, l’alta als quals es pot sol·licitar al Consorci AOC, i aquesta informació es publicarà en el perfil de contractant de la Plataforma de serveis de contractació pública.</t>
  </si>
  <si>
    <t>Al perfil del contractant allotjat a la plataforma de contractació pública.</t>
  </si>
  <si>
    <t>Contractació programada prevista per l’ens local.</t>
  </si>
  <si>
    <t>Al registre públic de contractes i al perfil de contractant.</t>
  </si>
  <si>
    <t>Al perfil de contractant allotjat a la Plataforma de serveis de contractació pública de Catalunya i al Registre públic de contractes.</t>
  </si>
  <si>
    <t>Al perfil de contractant allotjat a la Plataforma de serveis de contractació pública de Catalunya i al Registre públic de contractes de Catalunya.</t>
  </si>
  <si>
    <t>e-FACT.</t>
  </si>
  <si>
    <t>Al registre de factures de cada ens local.</t>
  </si>
  <si>
    <t>En els expedients administratius de l’ens local.</t>
  </si>
  <si>
    <t>Expedients administratius de l’ens local.</t>
  </si>
  <si>
    <t>A l’Ajuntament, al cartipàs.</t>
  </si>
  <si>
    <t>Als registres oficials de licitadors propis dels ens locals.
Al RELI.
Al ROLECE.</t>
  </si>
  <si>
    <t>RELI.
Registre oficial de licitadors i empreses classificades del sector públic (ROLECE).</t>
  </si>
  <si>
    <t>En el Registre oficial d’empreses classificades de la Generalitat de Catalunya, que és públic.
També en el Registre oficial de licitadors i empreses classificades del sector públic (ROLECE).</t>
  </si>
  <si>
    <t>L'ens mateix RELI.
Registre oficial de licitadors i empreses classificades del sector públic (ROLECE).</t>
  </si>
  <si>
    <t>A la plataforma de serveis de contractació Pública de Catalunya.</t>
  </si>
  <si>
    <t>Junta Consultiva de Contractació Administrativa de la Generalitat i Junta Consultiva de Contractació de l’Estat.</t>
  </si>
  <si>
    <t>Plataforma de serveis de contractació pública de Catalunya.</t>
  </si>
  <si>
    <t>En els expedients administratius de l’ens local.
Al Tribunal català de Contractes del Sector Públic.
Al Registre Públic de contractes de Catalunya.
A la Plataforma de serveis de contractació pública de Catalunya.</t>
  </si>
  <si>
    <t>L'ens mateix i el Tribunal Català de Contractes del Sector públic.</t>
  </si>
  <si>
    <t>A través de les dades que constin en els expedients municipals i en el perfil de contractant.</t>
  </si>
  <si>
    <t>Dels expedients de contractació de l’Ajuntament
Del Perfil del Contractant.</t>
  </si>
  <si>
    <t>En la informació que facin arribar les empreses adjudicatàries.</t>
  </si>
  <si>
    <t>En els diferents instruments de col·laboració que subscriu l’ens local.</t>
  </si>
  <si>
    <t>Automàtica:base de dades del Registre de convenis de la Generalitat.
Manual: Si s’opta per una font manual, la informació s’extreu dels acords adoptats per l’ens local.</t>
  </si>
  <si>
    <t>Registre de planejament urbanístic de Catalunya del Departament competent en planificació territorial i l'urbanisme la Generalitat de Catalunya.</t>
  </si>
  <si>
    <t>Bases/convocatòria de subvencions publicades al BOP.
Acords de l’ens local.
Pressupost anual: detalls capítol IV i VII de despeses.
Subvencions nominatives previstes al pressupost i/o bases d’execució i convenis.
Abstracció automàtica dels programes de comptabilitat
La base de dades nacional de subvencions, del MHAP, que conté informació subministrada pels òrgans concedents relativa a les convocatòries de subvencions de totes les AAPP. En concret i pel que fa a l’àmbit local: entitats que integren l’administració local, com també, els organismes públics i resta d’entitats de dret públic amb personalitat jurídica pròpia vinculades o dependents de qualsevol altra AAPP en la mesura en què les subvencions que atorguen siguin conseqüència d’exercici de potestats administratives, com també els consorcis, mancomunitats o altres personificacions públiques creades per vàries AAPP i organismes o ens dependents d’elles en la mesura en què les subvencions que atorguen siguin conseqüència d’exercici de potestats administratives
Altres: e-tauler, CIDO (cercador d’Informació de Diaris Oficials de la Diputació de Barcelona), etc.</t>
  </si>
  <si>
    <t>Expedients d’atorgament de subvenció- relació de beneficiaris.
Expedients de concessió de subvencions nominatives i documents comptables de gestió de la despesa- aplicació pressupostària.
Publicacions al DOGC si la quantia és superior a 3000 euros.
La base de dades nacional de subvencions, del MHAP, que conté informació subministrada pels òrgans concedents relativa a les convocatòries de subvencions de totes les AAPP. En concret i pel que fa a l’àmbit local: entitats que integren l’administració local, com també, els organismes públics i resta d’entitats de dret públic amb personalitat jurídica pròpia vinculades o dependents de qualsevol altra AAPP en la mesura en què les subvencions que atorguen siguin conseqüència d’exercici de potestats administratives, com també els consorcis, mancomunitats o altres personificacions públiques creades per vàries AAPP i organismes o ens dependents d’elles en la mesura en què les subvencions que atorguen siguin conseqüència d’exercici de potestats administratives.
Altres: e-tauler, CIDO (cercador d’Informació de Diaris Oficials de la Diputació de Barcelona), etc.</t>
  </si>
  <si>
    <t>Expedients d’atorgament d'ajut - relació de beneficiaris.
Expedients de concessió d'ajuts nominatius i documents comptables de gestió de la despesa - aplicació pressupostària.
Publicacions al DOGC si la quantia és superior a 3000 euros.
La base de dades nacional de subvencions, del MHAP, que conté informació subministrada pels òrgans concedents relativa a les convocatòries de subvencions de totes les AAPP. En concret i pel que fa a l’àmbit local: entitats que integren l’administració local, com també, els organismes públics i resta d’entitats de dret públic amb personalitat jurídica pròpia vinculades o dependents de qualsevol altra AAPP en la mesura en què les subvencions que atorguen siguin conseqüència d’exercici de potestats administratives, com també els consorcis, mancomunitats o altres personificacions públiques creades per vàries AAPP i organismes o ens dependents d’elles en la mesura en què les subvencions que atorguen siguin conseqüència d’exercici de potestats administratives.
Altres: e-tauler, CIDO (cercador d’Informació de Diaris Oficials de la Diputació de Barcelona), etc.</t>
  </si>
  <si>
    <t>Expedients sobre convocatòries de subvencions i ajuts públics.</t>
  </si>
  <si>
    <t>A la web de l’ens local.</t>
  </si>
  <si>
    <t>Al portal o apartat web del servei de gestió tributària del municipi.</t>
  </si>
  <si>
    <t>A la web de l'ens local.</t>
  </si>
  <si>
    <t>A la pàgina del servei e FACT o bé la que l’ens locals tingui associada com a punt general d’entrada de factures electròniques.</t>
  </si>
  <si>
    <t>Mapa Administració Electrònica (AOC) amb enllaç al camp corresponent de factura electrònica.
Enllaç a dades obertes.</t>
  </si>
  <si>
    <t>A I’AOC, a la web municipal.</t>
  </si>
  <si>
    <t>A la web/seu municipal, a I’e-TRAM, si és un servei disponible per part de l’ens.</t>
  </si>
  <si>
    <t>Mapa Administració Electrònica (AOC).
Enllaç a Dades Obertes.</t>
  </si>
  <si>
    <t>Al catàleg de tràmits i procediments de cada ens local.</t>
  </si>
  <si>
    <t>Mapa AE (AOC).</t>
  </si>
  <si>
    <t>Al catàleg de dades i documents interoperables.</t>
  </si>
  <si>
    <t>A la web municipal</t>
  </si>
  <si>
    <t>En les disposicions aprovades per tal de determinar els dies assenyalats en el calendari de festes oficials de l’Estat, de la Generalitat de Catalunya, i les festes locals a la Comunitat Autònoma de Catalunya.</t>
  </si>
  <si>
    <t>Generalitat de Catalunya (Departament competent en la matèria).</t>
  </si>
  <si>
    <t>En el catàleg de serveis i les cartes de serveis que l’ens local hagi aprovat.</t>
  </si>
  <si>
    <t>En l’inventari municipal.</t>
  </si>
  <si>
    <t>A la web de Consultes d'incidències viàries de Trànsit.</t>
  </si>
  <si>
    <t>En les dades del departament competent en matèria de medi ambient sobre la qualitat de l’aire que hagi recopilat la Red de Vigilància i Previsió de la Contaminació Atmosfèrica.</t>
  </si>
  <si>
    <t>En les dades dels mapes de capacitat acústica.</t>
  </si>
  <si>
    <t>En les normes que regulen les polítiques públiques aprovades i els estudis o informes respecte de l’aplicació d’aquestes.
En els informes, resums i notes publicats per l’Institut Català d’Avaluació de Polítiques Públiques.</t>
  </si>
  <si>
    <t>En els documents elaborats arran de les enquestes de satisfacció elaborades i/o de les auditories realitzades.</t>
  </si>
  <si>
    <t>En els documents que l’ens local elabori en aquesta matèria.</t>
  </si>
  <si>
    <t>Si la solució adoptada per l’ens és el “Representa”, la redirecció al portal concret de gestió de representacions la proposa el mateix portal (via AOC), mentre que per a solucions pròpies de representació l’ens haurà d’indicar la pàgina web específica on cal redireccionar.</t>
  </si>
  <si>
    <t>Consorci AOC a partir de la informació disponible del servei “Representa”</t>
  </si>
  <si>
    <t>L’ens local ha de tenir aquesta informació.</t>
  </si>
  <si>
    <t>L’ens local pot tenir la informació sobre el directori de les associacions i entitats que tenen la seu o despleguen la seva activitat en l’àmbit territorial de l’ens local.
La informació també es pot obtenir del Registre d’Entitats de la Direcció General de Dret i d'Entitats Jurídiques del Departament de Justícia.</t>
  </si>
  <si>
    <t>En el Registre de Grups d’interès de Catalunya i en els registres propis de cada ens que s’hagin pogut crear.</t>
  </si>
  <si>
    <t>Als expedients de l’ens local que s’hagin tramitat sobre la matèria.</t>
  </si>
  <si>
    <t>En aquest apartat s’haurà de facilitar una relació de les associacions i un enllaç a les agendes i activitats d’aquestes.</t>
  </si>
  <si>
    <t xml:space="preserve">6.1.1 Espais de participació ciutadana </t>
  </si>
  <si>
    <t xml:space="preserve">6.1.2 Xarxes socials </t>
  </si>
  <si>
    <t xml:space="preserve">6.1.4 Consultes més freqüents rebudes pels ciutadans o organitzacions </t>
  </si>
  <si>
    <t xml:space="preserve">6.1.3 Processos participatius en tràmit </t>
  </si>
  <si>
    <t>6.1.5 Directori d'associacions i entitats</t>
  </si>
  <si>
    <t>6.1.6 Registre de grups d'interès</t>
  </si>
  <si>
    <t xml:space="preserve">6.1.7 Normativa, reglaments i directrius de participació ciutadana </t>
  </si>
  <si>
    <t>6.1.8 Agenda i activitats de les associacions</t>
  </si>
  <si>
    <t>molt malament</t>
  </si>
  <si>
    <t>malament</t>
  </si>
  <si>
    <t>Regular</t>
  </si>
  <si>
    <t>Be</t>
  </si>
  <si>
    <t>molt bé</t>
  </si>
  <si>
    <t>total</t>
  </si>
  <si>
    <t>valor</t>
  </si>
  <si>
    <t xml:space="preserve">abans </t>
  </si>
  <si>
    <t>punter</t>
  </si>
  <si>
    <t>després</t>
  </si>
  <si>
    <t>Cuenta de Compleix?</t>
  </si>
  <si>
    <t>Informació institucional i organigrama</t>
  </si>
  <si>
    <t>Indicador</t>
  </si>
  <si>
    <t>Valor</t>
  </si>
  <si>
    <t>Compliment legal</t>
  </si>
  <si>
    <t>Compliment infoparticipa</t>
  </si>
  <si>
    <t>Compliment Infoparticipa</t>
  </si>
  <si>
    <t>Total</t>
  </si>
  <si>
    <t>Columna1</t>
  </si>
  <si>
    <t xml:space="preserve">Febrer </t>
  </si>
  <si>
    <t>anual</t>
  </si>
  <si>
    <t>semestral</t>
  </si>
  <si>
    <t>trimestral</t>
  </si>
  <si>
    <t>Unitat de treball</t>
  </si>
  <si>
    <t>Persona referent</t>
  </si>
  <si>
    <t>Indicadors d'Infoparticipa 2021 afectats</t>
  </si>
  <si>
    <r>
      <rPr>
        <b/>
        <sz val="11"/>
        <rFont val="Calibri"/>
        <family val="1"/>
      </rPr>
      <t>AL</t>
    </r>
  </si>
  <si>
    <r>
      <rPr>
        <sz val="11"/>
        <rFont val="Calibri"/>
        <family val="1"/>
      </rPr>
      <t>Alcaldia</t>
    </r>
  </si>
  <si>
    <r>
      <rPr>
        <b/>
        <sz val="11"/>
        <rFont val="Calibri"/>
        <family val="1"/>
      </rPr>
      <t>ARX</t>
    </r>
  </si>
  <si>
    <r>
      <rPr>
        <sz val="11"/>
        <rFont val="Calibri"/>
        <family val="1"/>
      </rPr>
      <t>Arxiu</t>
    </r>
  </si>
  <si>
    <r>
      <rPr>
        <b/>
        <sz val="11"/>
        <rFont val="Calibri"/>
        <family val="1"/>
      </rPr>
      <t>BIB</t>
    </r>
  </si>
  <si>
    <r>
      <rPr>
        <sz val="11"/>
        <rFont val="Calibri"/>
        <family val="1"/>
      </rPr>
      <t>Biblioteca</t>
    </r>
  </si>
  <si>
    <r>
      <rPr>
        <b/>
        <sz val="11"/>
        <rFont val="Calibri"/>
        <family val="1"/>
      </rPr>
      <t>SUR</t>
    </r>
  </si>
  <si>
    <r>
      <rPr>
        <sz val="11"/>
        <rFont val="Calibri"/>
        <family val="1"/>
      </rPr>
      <t>Brigada</t>
    </r>
    <r>
      <rPr>
        <sz val="11"/>
        <rFont val="Times New Roman"/>
        <family val="1"/>
      </rPr>
      <t xml:space="preserve"> </t>
    </r>
    <r>
      <rPr>
        <sz val="11"/>
        <rFont val="Calibri"/>
        <family val="1"/>
      </rPr>
      <t>municipal</t>
    </r>
  </si>
  <si>
    <r>
      <rPr>
        <b/>
        <sz val="11"/>
        <rFont val="Calibri"/>
        <family val="1"/>
      </rPr>
      <t>CC</t>
    </r>
  </si>
  <si>
    <r>
      <rPr>
        <sz val="11"/>
        <rFont val="Calibri"/>
        <family val="1"/>
      </rPr>
      <t>Centre</t>
    </r>
    <r>
      <rPr>
        <sz val="11"/>
        <rFont val="Times New Roman"/>
        <family val="1"/>
      </rPr>
      <t xml:space="preserve"> </t>
    </r>
    <r>
      <rPr>
        <sz val="11"/>
        <rFont val="Calibri"/>
        <family val="1"/>
      </rPr>
      <t>cívic</t>
    </r>
  </si>
  <si>
    <r>
      <rPr>
        <b/>
        <sz val="11"/>
        <rFont val="Calibri"/>
        <family val="1"/>
      </rPr>
      <t>COM</t>
    </r>
  </si>
  <si>
    <r>
      <rPr>
        <sz val="11"/>
        <rFont val="Calibri"/>
        <family val="1"/>
      </rPr>
      <t>Comunicació</t>
    </r>
    <r>
      <rPr>
        <sz val="11"/>
        <rFont val="Times New Roman"/>
        <family val="1"/>
      </rPr>
      <t xml:space="preserve"> </t>
    </r>
    <r>
      <rPr>
        <sz val="11"/>
        <rFont val="Calibri"/>
        <family val="1"/>
      </rPr>
      <t>i</t>
    </r>
    <r>
      <rPr>
        <sz val="11"/>
        <rFont val="Times New Roman"/>
        <family val="1"/>
      </rPr>
      <t xml:space="preserve"> </t>
    </r>
    <r>
      <rPr>
        <sz val="11"/>
        <rFont val="Calibri"/>
        <family val="1"/>
      </rPr>
      <t>protocol</t>
    </r>
  </si>
  <si>
    <r>
      <rPr>
        <b/>
        <sz val="11"/>
        <rFont val="Calibri"/>
        <family val="1"/>
      </rPr>
      <t>CU</t>
    </r>
  </si>
  <si>
    <r>
      <rPr>
        <sz val="11"/>
        <rFont val="Calibri"/>
        <family val="1"/>
      </rPr>
      <t>Cultura,</t>
    </r>
    <r>
      <rPr>
        <sz val="11"/>
        <rFont val="Times New Roman"/>
        <family val="1"/>
      </rPr>
      <t xml:space="preserve"> </t>
    </r>
    <r>
      <rPr>
        <sz val="11"/>
        <rFont val="Calibri"/>
        <family val="1"/>
      </rPr>
      <t>festes,</t>
    </r>
    <r>
      <rPr>
        <sz val="11"/>
        <rFont val="Times New Roman"/>
        <family val="1"/>
      </rPr>
      <t xml:space="preserve"> </t>
    </r>
    <r>
      <rPr>
        <sz val="11"/>
        <rFont val="Calibri"/>
        <family val="1"/>
      </rPr>
      <t>serveis</t>
    </r>
    <r>
      <rPr>
        <sz val="11"/>
        <rFont val="Times New Roman"/>
        <family val="1"/>
      </rPr>
      <t xml:space="preserve"> </t>
    </r>
    <r>
      <rPr>
        <sz val="11"/>
        <rFont val="Calibri"/>
        <family val="1"/>
      </rPr>
      <t>culturals</t>
    </r>
  </si>
  <si>
    <r>
      <rPr>
        <b/>
        <sz val="11"/>
        <rFont val="Calibri"/>
        <family val="1"/>
      </rPr>
      <t>ENS</t>
    </r>
  </si>
  <si>
    <r>
      <rPr>
        <sz val="11"/>
        <rFont val="Calibri"/>
        <family val="1"/>
      </rPr>
      <t>Educació,</t>
    </r>
    <r>
      <rPr>
        <sz val="11"/>
        <rFont val="Times New Roman"/>
        <family val="1"/>
      </rPr>
      <t xml:space="preserve"> </t>
    </r>
    <r>
      <rPr>
        <sz val="11"/>
        <rFont val="Calibri"/>
        <family val="1"/>
      </rPr>
      <t>formació</t>
    </r>
    <r>
      <rPr>
        <sz val="11"/>
        <rFont val="Times New Roman"/>
        <family val="1"/>
      </rPr>
      <t xml:space="preserve"> </t>
    </r>
    <r>
      <rPr>
        <sz val="11"/>
        <rFont val="Calibri"/>
        <family val="1"/>
      </rPr>
      <t>de</t>
    </r>
    <r>
      <rPr>
        <sz val="11"/>
        <rFont val="Times New Roman"/>
        <family val="1"/>
      </rPr>
      <t xml:space="preserve"> </t>
    </r>
    <r>
      <rPr>
        <sz val="11"/>
        <rFont val="Calibri"/>
        <family val="1"/>
      </rPr>
      <t>les</t>
    </r>
    <r>
      <rPr>
        <sz val="11"/>
        <rFont val="Times New Roman"/>
        <family val="1"/>
      </rPr>
      <t xml:space="preserve"> </t>
    </r>
    <r>
      <rPr>
        <sz val="11"/>
        <rFont val="Calibri"/>
        <family val="1"/>
      </rPr>
      <t>persones</t>
    </r>
  </si>
  <si>
    <r>
      <rPr>
        <b/>
        <sz val="11"/>
        <rFont val="Calibri"/>
        <family val="1"/>
      </rPr>
      <t>EE</t>
    </r>
  </si>
  <si>
    <r>
      <rPr>
        <sz val="11"/>
        <rFont val="Calibri"/>
        <family val="1"/>
      </rPr>
      <t>Equipament</t>
    </r>
    <r>
      <rPr>
        <sz val="11"/>
        <rFont val="Times New Roman"/>
        <family val="1"/>
      </rPr>
      <t xml:space="preserve"> </t>
    </r>
    <r>
      <rPr>
        <sz val="11"/>
        <rFont val="Calibri"/>
        <family val="1"/>
      </rPr>
      <t>esportiu</t>
    </r>
  </si>
  <si>
    <r>
      <rPr>
        <b/>
        <sz val="11"/>
        <rFont val="Calibri"/>
        <family val="1"/>
      </rPr>
      <t>EM</t>
    </r>
  </si>
  <si>
    <r>
      <rPr>
        <sz val="11"/>
        <rFont val="Calibri"/>
        <family val="1"/>
      </rPr>
      <t>Escola</t>
    </r>
    <r>
      <rPr>
        <sz val="11"/>
        <rFont val="Times New Roman"/>
        <family val="1"/>
      </rPr>
      <t xml:space="preserve"> </t>
    </r>
    <r>
      <rPr>
        <sz val="11"/>
        <rFont val="Calibri"/>
        <family val="1"/>
      </rPr>
      <t>de</t>
    </r>
    <r>
      <rPr>
        <sz val="11"/>
        <rFont val="Times New Roman"/>
        <family val="1"/>
      </rPr>
      <t xml:space="preserve"> </t>
    </r>
    <r>
      <rPr>
        <sz val="11"/>
        <rFont val="Calibri"/>
        <family val="1"/>
      </rPr>
      <t>Música</t>
    </r>
  </si>
  <si>
    <r>
      <rPr>
        <b/>
        <sz val="11"/>
        <rFont val="Calibri"/>
        <family val="1"/>
      </rPr>
      <t>ES</t>
    </r>
  </si>
  <si>
    <r>
      <rPr>
        <sz val="11"/>
        <rFont val="Calibri"/>
        <family val="1"/>
      </rPr>
      <t>Esports</t>
    </r>
  </si>
  <si>
    <r>
      <rPr>
        <b/>
        <sz val="11"/>
        <rFont val="Calibri"/>
        <family val="1"/>
      </rPr>
      <t>DIR</t>
    </r>
  </si>
  <si>
    <r>
      <rPr>
        <sz val="11"/>
        <rFont val="Calibri"/>
        <family val="1"/>
      </rPr>
      <t>Gerència</t>
    </r>
  </si>
  <si>
    <r>
      <rPr>
        <b/>
        <sz val="11"/>
        <rFont val="Calibri"/>
        <family val="1"/>
      </rPr>
      <t>TIC</t>
    </r>
  </si>
  <si>
    <r>
      <rPr>
        <sz val="11"/>
        <rFont val="Calibri"/>
        <family val="1"/>
      </rPr>
      <t>Informàtica</t>
    </r>
    <r>
      <rPr>
        <sz val="11"/>
        <rFont val="Times New Roman"/>
        <family val="1"/>
      </rPr>
      <t xml:space="preserve"> </t>
    </r>
    <r>
      <rPr>
        <sz val="11"/>
        <rFont val="Calibri"/>
        <family val="1"/>
      </rPr>
      <t>i</t>
    </r>
    <r>
      <rPr>
        <sz val="11"/>
        <rFont val="Times New Roman"/>
        <family val="1"/>
      </rPr>
      <t xml:space="preserve"> </t>
    </r>
    <r>
      <rPr>
        <sz val="11"/>
        <rFont val="Calibri"/>
        <family val="1"/>
      </rPr>
      <t>noves</t>
    </r>
    <r>
      <rPr>
        <sz val="11"/>
        <rFont val="Times New Roman"/>
        <family val="1"/>
      </rPr>
      <t xml:space="preserve"> </t>
    </r>
    <r>
      <rPr>
        <sz val="11"/>
        <rFont val="Calibri"/>
        <family val="1"/>
      </rPr>
      <t>tecnologies</t>
    </r>
  </si>
  <si>
    <r>
      <rPr>
        <b/>
        <sz val="11"/>
        <rFont val="Calibri"/>
        <family val="1"/>
      </rPr>
      <t>JO</t>
    </r>
  </si>
  <si>
    <r>
      <rPr>
        <sz val="11"/>
        <rFont val="Calibri"/>
        <family val="1"/>
      </rPr>
      <t>Joventut</t>
    </r>
  </si>
  <si>
    <r>
      <rPr>
        <b/>
        <sz val="11"/>
        <rFont val="Calibri"/>
        <family val="1"/>
      </rPr>
      <t>LLI</t>
    </r>
  </si>
  <si>
    <r>
      <rPr>
        <sz val="11"/>
        <rFont val="Calibri"/>
        <family val="1"/>
      </rPr>
      <t>Llar</t>
    </r>
    <r>
      <rPr>
        <sz val="11"/>
        <rFont val="Times New Roman"/>
        <family val="1"/>
      </rPr>
      <t xml:space="preserve"> </t>
    </r>
    <r>
      <rPr>
        <sz val="11"/>
        <rFont val="Calibri"/>
        <family val="1"/>
      </rPr>
      <t>d’infants</t>
    </r>
  </si>
  <si>
    <r>
      <rPr>
        <b/>
        <sz val="11"/>
        <rFont val="Calibri"/>
        <family val="1"/>
      </rPr>
      <t>MA</t>
    </r>
  </si>
  <si>
    <r>
      <rPr>
        <sz val="11"/>
        <rFont val="Calibri"/>
        <family val="1"/>
      </rPr>
      <t>Medi</t>
    </r>
    <r>
      <rPr>
        <sz val="11"/>
        <rFont val="Times New Roman"/>
        <family val="1"/>
      </rPr>
      <t xml:space="preserve"> </t>
    </r>
    <r>
      <rPr>
        <sz val="11"/>
        <rFont val="Calibri"/>
        <family val="1"/>
      </rPr>
      <t>Ambient</t>
    </r>
  </si>
  <si>
    <r>
      <rPr>
        <b/>
        <sz val="11"/>
        <rFont val="Calibri"/>
        <family val="1"/>
      </rPr>
      <t>MOB</t>
    </r>
  </si>
  <si>
    <r>
      <rPr>
        <sz val="11"/>
        <rFont val="Calibri"/>
        <family val="1"/>
      </rPr>
      <t>Mobilitat</t>
    </r>
    <r>
      <rPr>
        <sz val="11"/>
        <rFont val="Times New Roman"/>
        <family val="1"/>
      </rPr>
      <t xml:space="preserve"> </t>
    </r>
    <r>
      <rPr>
        <sz val="11"/>
        <rFont val="Calibri"/>
        <family val="1"/>
      </rPr>
      <t>i</t>
    </r>
    <r>
      <rPr>
        <sz val="11"/>
        <rFont val="Times New Roman"/>
        <family val="1"/>
      </rPr>
      <t xml:space="preserve"> </t>
    </r>
    <r>
      <rPr>
        <sz val="11"/>
        <rFont val="Calibri"/>
        <family val="1"/>
      </rPr>
      <t>Transport</t>
    </r>
  </si>
  <si>
    <r>
      <rPr>
        <b/>
        <sz val="11"/>
        <rFont val="Calibri"/>
        <family val="1"/>
      </rPr>
      <t>MUS</t>
    </r>
  </si>
  <si>
    <r>
      <rPr>
        <sz val="11"/>
        <rFont val="Calibri"/>
        <family val="1"/>
      </rPr>
      <t>Museu</t>
    </r>
  </si>
  <si>
    <r>
      <rPr>
        <b/>
        <sz val="11"/>
        <rFont val="Calibri"/>
        <family val="1"/>
      </rPr>
      <t>OAC</t>
    </r>
  </si>
  <si>
    <r>
      <rPr>
        <sz val="11"/>
        <rFont val="Calibri"/>
        <family val="1"/>
      </rPr>
      <t>Oficina</t>
    </r>
    <r>
      <rPr>
        <sz val="11"/>
        <rFont val="Times New Roman"/>
        <family val="1"/>
      </rPr>
      <t xml:space="preserve"> </t>
    </r>
    <r>
      <rPr>
        <sz val="11"/>
        <rFont val="Calibri"/>
        <family val="1"/>
      </rPr>
      <t>Atenció</t>
    </r>
    <r>
      <rPr>
        <sz val="11"/>
        <rFont val="Times New Roman"/>
        <family val="1"/>
      </rPr>
      <t xml:space="preserve"> </t>
    </r>
    <r>
      <rPr>
        <sz val="11"/>
        <rFont val="Calibri"/>
        <family val="1"/>
      </rPr>
      <t>Ciutadana</t>
    </r>
  </si>
  <si>
    <r>
      <rPr>
        <b/>
        <sz val="11"/>
        <rFont val="Calibri"/>
        <family val="1"/>
      </rPr>
      <t>PAC</t>
    </r>
  </si>
  <si>
    <r>
      <rPr>
        <sz val="11"/>
        <rFont val="Calibri"/>
        <family val="1"/>
      </rPr>
      <t>Participació</t>
    </r>
    <r>
      <rPr>
        <sz val="11"/>
        <rFont val="Times New Roman"/>
        <family val="1"/>
      </rPr>
      <t xml:space="preserve"> </t>
    </r>
    <r>
      <rPr>
        <sz val="11"/>
        <rFont val="Calibri"/>
        <family val="1"/>
      </rPr>
      <t>ciutadana</t>
    </r>
  </si>
  <si>
    <r>
      <rPr>
        <b/>
        <sz val="11"/>
        <rFont val="Calibri"/>
        <family val="1"/>
      </rPr>
      <t>PM</t>
    </r>
  </si>
  <si>
    <r>
      <rPr>
        <sz val="11"/>
        <rFont val="Calibri"/>
        <family val="1"/>
      </rPr>
      <t>Policia</t>
    </r>
    <r>
      <rPr>
        <sz val="11"/>
        <rFont val="Times New Roman"/>
        <family val="1"/>
      </rPr>
      <t xml:space="preserve"> </t>
    </r>
    <r>
      <rPr>
        <sz val="11"/>
        <rFont val="Calibri"/>
        <family val="1"/>
      </rPr>
      <t>Municipal</t>
    </r>
    <r>
      <rPr>
        <sz val="11"/>
        <rFont val="Times New Roman"/>
        <family val="1"/>
      </rPr>
      <t xml:space="preserve"> </t>
    </r>
    <r>
      <rPr>
        <sz val="11"/>
        <rFont val="Calibri"/>
        <family val="1"/>
      </rPr>
      <t>i</t>
    </r>
    <r>
      <rPr>
        <sz val="11"/>
        <rFont val="Times New Roman"/>
        <family val="1"/>
      </rPr>
      <t xml:space="preserve"> </t>
    </r>
    <r>
      <rPr>
        <sz val="11"/>
        <rFont val="Calibri"/>
        <family val="1"/>
      </rPr>
      <t>vigilància</t>
    </r>
  </si>
  <si>
    <r>
      <rPr>
        <b/>
        <sz val="11"/>
        <rFont val="Calibri"/>
        <family val="1"/>
      </rPr>
      <t>PEC</t>
    </r>
  </si>
  <si>
    <r>
      <rPr>
        <sz val="11"/>
        <rFont val="Calibri"/>
        <family val="1"/>
      </rPr>
      <t>Promoció</t>
    </r>
    <r>
      <rPr>
        <sz val="11"/>
        <rFont val="Times New Roman"/>
        <family val="1"/>
      </rPr>
      <t xml:space="preserve"> </t>
    </r>
    <r>
      <rPr>
        <sz val="11"/>
        <rFont val="Calibri"/>
        <family val="1"/>
      </rPr>
      <t>Econòmica,</t>
    </r>
    <r>
      <rPr>
        <sz val="11"/>
        <rFont val="Times New Roman"/>
        <family val="1"/>
      </rPr>
      <t xml:space="preserve"> </t>
    </r>
    <r>
      <rPr>
        <sz val="11"/>
        <rFont val="Calibri"/>
        <family val="1"/>
      </rPr>
      <t>ocupació,</t>
    </r>
    <r>
      <rPr>
        <sz val="11"/>
        <rFont val="Times New Roman"/>
        <family val="1"/>
      </rPr>
      <t xml:space="preserve"> </t>
    </r>
    <r>
      <rPr>
        <sz val="11"/>
        <rFont val="Calibri"/>
        <family val="1"/>
      </rPr>
      <t>comerç</t>
    </r>
    <r>
      <rPr>
        <sz val="11"/>
        <rFont val="Times New Roman"/>
        <family val="1"/>
      </rPr>
      <t xml:space="preserve"> </t>
    </r>
    <r>
      <rPr>
        <sz val="11"/>
        <rFont val="Calibri"/>
        <family val="1"/>
      </rPr>
      <t xml:space="preserve">i
</t>
    </r>
    <r>
      <rPr>
        <sz val="11"/>
        <rFont val="Calibri"/>
        <family val="1"/>
      </rPr>
      <t>consum</t>
    </r>
  </si>
  <si>
    <r>
      <rPr>
        <b/>
        <sz val="11"/>
        <rFont val="Calibri"/>
        <family val="1"/>
      </rPr>
      <t>RH</t>
    </r>
  </si>
  <si>
    <r>
      <rPr>
        <sz val="11"/>
        <rFont val="Calibri"/>
        <family val="1"/>
      </rPr>
      <t>Recursos</t>
    </r>
    <r>
      <rPr>
        <sz val="11"/>
        <rFont val="Times New Roman"/>
        <family val="1"/>
      </rPr>
      <t xml:space="preserve"> </t>
    </r>
    <r>
      <rPr>
        <sz val="11"/>
        <rFont val="Calibri"/>
        <family val="1"/>
      </rPr>
      <t>Humans</t>
    </r>
  </si>
  <si>
    <r>
      <rPr>
        <b/>
        <sz val="11"/>
        <rFont val="Calibri"/>
        <family val="1"/>
      </rPr>
      <t>IN</t>
    </r>
  </si>
  <si>
    <r>
      <rPr>
        <sz val="11"/>
        <rFont val="Calibri"/>
        <family val="1"/>
      </rPr>
      <t>Intervenció</t>
    </r>
  </si>
  <si>
    <r>
      <rPr>
        <b/>
        <sz val="11"/>
        <rFont val="Calibri"/>
        <family val="1"/>
      </rPr>
      <t>SA</t>
    </r>
  </si>
  <si>
    <r>
      <rPr>
        <sz val="11"/>
        <rFont val="Calibri"/>
        <family val="1"/>
      </rPr>
      <t>Sanitat</t>
    </r>
    <r>
      <rPr>
        <sz val="11"/>
        <rFont val="Times New Roman"/>
        <family val="1"/>
      </rPr>
      <t xml:space="preserve"> </t>
    </r>
    <r>
      <rPr>
        <sz val="11"/>
        <rFont val="Calibri"/>
        <family val="1"/>
      </rPr>
      <t>i</t>
    </r>
    <r>
      <rPr>
        <sz val="11"/>
        <rFont val="Times New Roman"/>
        <family val="1"/>
      </rPr>
      <t xml:space="preserve"> </t>
    </r>
    <r>
      <rPr>
        <sz val="11"/>
        <rFont val="Calibri"/>
        <family val="1"/>
      </rPr>
      <t>Salut</t>
    </r>
  </si>
  <si>
    <r>
      <rPr>
        <b/>
        <sz val="11"/>
        <rFont val="Calibri"/>
        <family val="1"/>
      </rPr>
      <t>SG</t>
    </r>
  </si>
  <si>
    <r>
      <rPr>
        <sz val="11"/>
        <rFont val="Calibri"/>
        <family val="1"/>
      </rPr>
      <t>Secretaria</t>
    </r>
    <r>
      <rPr>
        <sz val="11"/>
        <rFont val="Times New Roman"/>
        <family val="1"/>
      </rPr>
      <t xml:space="preserve"> </t>
    </r>
    <r>
      <rPr>
        <sz val="11"/>
        <rFont val="Calibri"/>
        <family val="1"/>
      </rPr>
      <t>General</t>
    </r>
  </si>
  <si>
    <r>
      <rPr>
        <b/>
        <sz val="11"/>
        <rFont val="Calibri"/>
        <family val="1"/>
      </rPr>
      <t>SGI</t>
    </r>
  </si>
  <si>
    <r>
      <rPr>
        <sz val="11"/>
        <rFont val="Calibri"/>
        <family val="1"/>
      </rPr>
      <t>Secretaria</t>
    </r>
    <r>
      <rPr>
        <sz val="11"/>
        <rFont val="Times New Roman"/>
        <family val="1"/>
      </rPr>
      <t xml:space="preserve"> </t>
    </r>
    <r>
      <rPr>
        <sz val="11"/>
        <rFont val="Calibri"/>
        <family val="1"/>
      </rPr>
      <t>General</t>
    </r>
    <r>
      <rPr>
        <sz val="11"/>
        <rFont val="Times New Roman"/>
        <family val="1"/>
      </rPr>
      <t xml:space="preserve"> </t>
    </r>
    <r>
      <rPr>
        <sz val="11"/>
        <rFont val="Calibri"/>
        <family val="1"/>
      </rPr>
      <t>i</t>
    </r>
    <r>
      <rPr>
        <sz val="11"/>
        <rFont val="Times New Roman"/>
        <family val="1"/>
      </rPr>
      <t xml:space="preserve"> </t>
    </r>
    <r>
      <rPr>
        <sz val="11"/>
        <rFont val="Calibri"/>
        <family val="1"/>
      </rPr>
      <t>Intervenció</t>
    </r>
  </si>
  <si>
    <r>
      <rPr>
        <b/>
        <sz val="11"/>
        <rFont val="Calibri"/>
        <family val="1"/>
      </rPr>
      <t>SEG</t>
    </r>
  </si>
  <si>
    <r>
      <rPr>
        <sz val="11"/>
        <rFont val="Calibri"/>
        <family val="1"/>
      </rPr>
      <t>Seguretat</t>
    </r>
    <r>
      <rPr>
        <sz val="11"/>
        <rFont val="Times New Roman"/>
        <family val="1"/>
      </rPr>
      <t xml:space="preserve"> </t>
    </r>
    <r>
      <rPr>
        <sz val="11"/>
        <rFont val="Calibri"/>
        <family val="1"/>
      </rPr>
      <t>ciutadana</t>
    </r>
    <r>
      <rPr>
        <sz val="11"/>
        <rFont val="Times New Roman"/>
        <family val="1"/>
      </rPr>
      <t xml:space="preserve"> </t>
    </r>
    <r>
      <rPr>
        <sz val="11"/>
        <rFont val="Calibri"/>
        <family val="1"/>
      </rPr>
      <t>i</t>
    </r>
    <r>
      <rPr>
        <sz val="11"/>
        <rFont val="Times New Roman"/>
        <family val="1"/>
      </rPr>
      <t xml:space="preserve"> </t>
    </r>
    <r>
      <rPr>
        <sz val="11"/>
        <rFont val="Calibri"/>
        <family val="1"/>
      </rPr>
      <t>protecció</t>
    </r>
    <r>
      <rPr>
        <sz val="11"/>
        <rFont val="Times New Roman"/>
        <family val="1"/>
      </rPr>
      <t xml:space="preserve"> </t>
    </r>
    <r>
      <rPr>
        <sz val="11"/>
        <rFont val="Calibri"/>
        <family val="1"/>
      </rPr>
      <t>civil</t>
    </r>
  </si>
  <si>
    <r>
      <rPr>
        <b/>
        <sz val="11"/>
        <rFont val="Calibri"/>
        <family val="1"/>
      </rPr>
      <t>SAP</t>
    </r>
  </si>
  <si>
    <r>
      <rPr>
        <sz val="11"/>
        <rFont val="Calibri"/>
        <family val="1"/>
      </rPr>
      <t>Serveis</t>
    </r>
    <r>
      <rPr>
        <sz val="11"/>
        <rFont val="Times New Roman"/>
        <family val="1"/>
      </rPr>
      <t xml:space="preserve"> </t>
    </r>
    <r>
      <rPr>
        <sz val="11"/>
        <rFont val="Calibri"/>
        <family val="1"/>
      </rPr>
      <t>atenció</t>
    </r>
    <r>
      <rPr>
        <sz val="11"/>
        <rFont val="Times New Roman"/>
        <family val="1"/>
      </rPr>
      <t xml:space="preserve"> </t>
    </r>
    <r>
      <rPr>
        <sz val="11"/>
        <rFont val="Calibri"/>
        <family val="1"/>
      </rPr>
      <t>a</t>
    </r>
    <r>
      <rPr>
        <sz val="11"/>
        <rFont val="Times New Roman"/>
        <family val="1"/>
      </rPr>
      <t xml:space="preserve"> </t>
    </r>
    <r>
      <rPr>
        <sz val="11"/>
        <rFont val="Calibri"/>
        <family val="1"/>
      </rPr>
      <t>les</t>
    </r>
    <r>
      <rPr>
        <sz val="11"/>
        <rFont val="Times New Roman"/>
        <family val="1"/>
      </rPr>
      <t xml:space="preserve"> </t>
    </r>
    <r>
      <rPr>
        <sz val="11"/>
        <rFont val="Calibri"/>
        <family val="1"/>
      </rPr>
      <t>persones</t>
    </r>
  </si>
  <si>
    <r>
      <rPr>
        <b/>
        <sz val="11"/>
        <rFont val="Calibri"/>
        <family val="1"/>
      </rPr>
      <t>SEC</t>
    </r>
  </si>
  <si>
    <r>
      <rPr>
        <sz val="11"/>
        <rFont val="Calibri"/>
        <family val="1"/>
      </rPr>
      <t>Serveis</t>
    </r>
    <r>
      <rPr>
        <sz val="11"/>
        <rFont val="Times New Roman"/>
        <family val="1"/>
      </rPr>
      <t xml:space="preserve"> </t>
    </r>
    <r>
      <rPr>
        <sz val="11"/>
        <rFont val="Calibri"/>
        <family val="1"/>
      </rPr>
      <t>econòmics</t>
    </r>
    <r>
      <rPr>
        <sz val="11"/>
        <rFont val="Times New Roman"/>
        <family val="1"/>
      </rPr>
      <t xml:space="preserve"> </t>
    </r>
    <r>
      <rPr>
        <sz val="11"/>
        <rFont val="Calibri"/>
        <family val="1"/>
      </rPr>
      <t>i</t>
    </r>
    <r>
      <rPr>
        <sz val="11"/>
        <rFont val="Times New Roman"/>
        <family val="1"/>
      </rPr>
      <t xml:space="preserve"> </t>
    </r>
    <r>
      <rPr>
        <sz val="11"/>
        <rFont val="Calibri"/>
        <family val="1"/>
      </rPr>
      <t>tresoreria</t>
    </r>
  </si>
  <si>
    <r>
      <rPr>
        <b/>
        <sz val="11"/>
        <rFont val="Calibri"/>
        <family val="1"/>
      </rPr>
      <t>SE</t>
    </r>
  </si>
  <si>
    <r>
      <rPr>
        <sz val="11"/>
        <rFont val="Calibri"/>
        <family val="1"/>
      </rPr>
      <t>Serveis</t>
    </r>
    <r>
      <rPr>
        <sz val="11"/>
        <rFont val="Times New Roman"/>
        <family val="1"/>
      </rPr>
      <t xml:space="preserve"> </t>
    </r>
    <r>
      <rPr>
        <sz val="11"/>
        <rFont val="Calibri"/>
        <family val="1"/>
      </rPr>
      <t>de</t>
    </r>
    <r>
      <rPr>
        <sz val="11"/>
        <rFont val="Times New Roman"/>
        <family val="1"/>
      </rPr>
      <t xml:space="preserve"> </t>
    </r>
    <r>
      <rPr>
        <sz val="11"/>
        <rFont val="Calibri"/>
        <family val="1"/>
      </rPr>
      <t>suport</t>
    </r>
    <r>
      <rPr>
        <sz val="11"/>
        <rFont val="Times New Roman"/>
        <family val="1"/>
      </rPr>
      <t xml:space="preserve"> </t>
    </r>
    <r>
      <rPr>
        <sz val="11"/>
        <rFont val="Calibri"/>
        <family val="1"/>
      </rPr>
      <t>secretaria</t>
    </r>
  </si>
  <si>
    <r>
      <rPr>
        <b/>
        <sz val="11"/>
        <rFont val="Calibri"/>
        <family val="1"/>
      </rPr>
      <t>SPU</t>
    </r>
  </si>
  <si>
    <r>
      <rPr>
        <sz val="11"/>
        <rFont val="Calibri"/>
        <family val="1"/>
      </rPr>
      <t>Serveis</t>
    </r>
    <r>
      <rPr>
        <sz val="11"/>
        <rFont val="Times New Roman"/>
        <family val="1"/>
      </rPr>
      <t xml:space="preserve"> </t>
    </r>
    <r>
      <rPr>
        <sz val="11"/>
        <rFont val="Calibri"/>
        <family val="1"/>
      </rPr>
      <t>públics,</t>
    </r>
    <r>
      <rPr>
        <sz val="11"/>
        <rFont val="Times New Roman"/>
        <family val="1"/>
      </rPr>
      <t xml:space="preserve"> </t>
    </r>
    <r>
      <rPr>
        <sz val="11"/>
        <rFont val="Calibri"/>
        <family val="1"/>
      </rPr>
      <t>infraestructura</t>
    </r>
    <r>
      <rPr>
        <sz val="11"/>
        <rFont val="Times New Roman"/>
        <family val="1"/>
      </rPr>
      <t xml:space="preserve"> </t>
    </r>
    <r>
      <rPr>
        <sz val="11"/>
        <rFont val="Calibri"/>
        <family val="1"/>
      </rPr>
      <t xml:space="preserve">urbanes,
</t>
    </r>
    <r>
      <rPr>
        <sz val="11"/>
        <rFont val="Calibri"/>
        <family val="1"/>
      </rPr>
      <t>subministrament</t>
    </r>
  </si>
  <si>
    <r>
      <rPr>
        <b/>
        <sz val="11"/>
        <rFont val="Calibri"/>
        <family val="1"/>
      </rPr>
      <t>SS</t>
    </r>
  </si>
  <si>
    <r>
      <rPr>
        <sz val="11"/>
        <rFont val="Calibri"/>
        <family val="1"/>
      </rPr>
      <t>Serveis</t>
    </r>
    <r>
      <rPr>
        <sz val="11"/>
        <rFont val="Times New Roman"/>
        <family val="1"/>
      </rPr>
      <t xml:space="preserve"> </t>
    </r>
    <r>
      <rPr>
        <sz val="11"/>
        <rFont val="Calibri"/>
        <family val="1"/>
      </rPr>
      <t>Socials</t>
    </r>
  </si>
  <si>
    <r>
      <rPr>
        <b/>
        <sz val="11"/>
        <rFont val="Calibri"/>
        <family val="1"/>
      </rPr>
      <t>ST</t>
    </r>
  </si>
  <si>
    <r>
      <rPr>
        <sz val="11"/>
        <rFont val="Calibri"/>
        <family val="1"/>
      </rPr>
      <t>Serveis</t>
    </r>
    <r>
      <rPr>
        <sz val="11"/>
        <rFont val="Times New Roman"/>
        <family val="1"/>
      </rPr>
      <t xml:space="preserve"> </t>
    </r>
    <r>
      <rPr>
        <sz val="11"/>
        <rFont val="Calibri"/>
        <family val="1"/>
      </rPr>
      <t>Tècnics</t>
    </r>
  </si>
  <si>
    <r>
      <rPr>
        <b/>
        <sz val="11"/>
        <rFont val="Calibri"/>
        <family val="1"/>
      </rPr>
      <t>TUR</t>
    </r>
  </si>
  <si>
    <r>
      <rPr>
        <sz val="11"/>
        <rFont val="Calibri"/>
        <family val="1"/>
      </rPr>
      <t>Turisme</t>
    </r>
  </si>
  <si>
    <r>
      <rPr>
        <b/>
        <sz val="11"/>
        <rFont val="Calibri"/>
        <family val="1"/>
      </rPr>
      <t>URB</t>
    </r>
  </si>
  <si>
    <r>
      <rPr>
        <sz val="11"/>
        <rFont val="Calibri"/>
        <family val="1"/>
      </rPr>
      <t>Urbanisme,</t>
    </r>
    <r>
      <rPr>
        <sz val="11"/>
        <rFont val="Times New Roman"/>
        <family val="1"/>
      </rPr>
      <t xml:space="preserve"> </t>
    </r>
    <r>
      <rPr>
        <sz val="11"/>
        <rFont val="Calibri"/>
        <family val="1"/>
      </rPr>
      <t>serveis</t>
    </r>
    <r>
      <rPr>
        <sz val="11"/>
        <rFont val="Times New Roman"/>
        <family val="1"/>
      </rPr>
      <t xml:space="preserve"> </t>
    </r>
    <r>
      <rPr>
        <sz val="11"/>
        <rFont val="Calibri"/>
        <family val="1"/>
      </rPr>
      <t>territori,</t>
    </r>
    <r>
      <rPr>
        <sz val="11"/>
        <rFont val="Times New Roman"/>
        <family val="1"/>
      </rPr>
      <t xml:space="preserve"> </t>
    </r>
    <r>
      <rPr>
        <sz val="11"/>
        <rFont val="Calibri"/>
        <family val="1"/>
      </rPr>
      <t>activitats</t>
    </r>
  </si>
  <si>
    <r>
      <rPr>
        <b/>
        <sz val="11"/>
        <rFont val="Calibri"/>
        <family val="1"/>
      </rPr>
      <t>ACT</t>
    </r>
  </si>
  <si>
    <r>
      <rPr>
        <sz val="11"/>
        <rFont val="Calibri"/>
        <family val="1"/>
      </rPr>
      <t>Activitats</t>
    </r>
  </si>
  <si>
    <t>UT E-Set</t>
  </si>
  <si>
    <t>FONTS D'INFORMACIÓ</t>
  </si>
  <si>
    <t>Items transparencia Municat</t>
  </si>
  <si>
    <t>Revisió calendari perpetu</t>
  </si>
  <si>
    <t>Quan ho haig d'enviar a ens supramunicipals?</t>
  </si>
  <si>
    <t>AOC items de transparència</t>
  </si>
  <si>
    <t>Elaboració pròpia a partir de Calendari Interventor 2022 Diputació de Girona</t>
  </si>
  <si>
    <t>Infoparticipa - Quins cumpleix?</t>
  </si>
  <si>
    <t>Mapa Infoparticipa 2021 municipi</t>
  </si>
  <si>
    <t>Article 9. Apartat 1. Punt a, c.</t>
  </si>
  <si>
    <t>Article 9, 11. Apartat 1. Punt b, c.</t>
  </si>
  <si>
    <t>Article:11.1 a)</t>
  </si>
  <si>
    <t>Article 11.1 a)</t>
  </si>
  <si>
    <t xml:space="preserve">Article 10. Apartat 1. Punt c. </t>
  </si>
  <si>
    <t xml:space="preserve">Article 10. Apartat 1. Punt a. </t>
  </si>
  <si>
    <t>Article 10. Apartat 1. Punt b.</t>
  </si>
  <si>
    <t>Article 10. Apartat 1. Punt d.</t>
  </si>
  <si>
    <t>Article 12. Apartat 1.</t>
  </si>
  <si>
    <t>La publicitat d'aquest ítem esdevé una recomanació de publicitat activa per part de la XGT, basada en article 132 de la Llei 39/15</t>
  </si>
  <si>
    <t>Article: 19</t>
  </si>
  <si>
    <t>Article 13. Apartat 1. Punt h.</t>
  </si>
  <si>
    <t>Article 14. Apartat 2. Punt c.</t>
  </si>
  <si>
    <t>La publicitat d'aquest ítem esdevé una recomanació de publicitat activa per part de la XGT, basada en articles (arts. 1,8.1 b) i 11.1) de la LTC</t>
  </si>
  <si>
    <t>Article 10. Apartat 1. Punt e.</t>
  </si>
  <si>
    <t>La publicitat d'aquest ítem esdevé una recomanació de publicitat activa per part de la XGT, basada en article 67 de la LTC</t>
  </si>
  <si>
    <t>Article 6. Apartat 3.</t>
  </si>
  <si>
    <t>Article 46. Apartat 1., Article 49. Apartat 1. Punt c.</t>
  </si>
  <si>
    <t xml:space="preserve">Article: 55.1 c) </t>
  </si>
  <si>
    <t>La publicitat d'aquest ítem esdevé una recomanació de publicitat activa per part de la XGT, basada en articles  1.1.a), 1.2, 8.1.b) i f), 11.1, 13.1 de la LTC</t>
  </si>
  <si>
    <t>Llei de Transparència 19/2013 (espanyola):Article 6 bis</t>
  </si>
  <si>
    <t xml:space="preserve">Llei de Transparència 19/2013 (espanyola):Article: 6.2 </t>
  </si>
  <si>
    <t>Article 18 al 44.</t>
  </si>
  <si>
    <t>Recompte de Obligatoris</t>
  </si>
  <si>
    <t>Cuenta de obligatoris o no</t>
  </si>
  <si>
    <t>2.1.2 Acords d'òrgans de govern</t>
  </si>
  <si>
    <t>1. Situació global - barres</t>
  </si>
  <si>
    <t>3.GLOBAL-Items obligació publi</t>
  </si>
  <si>
    <t>Recompte de Compleix?</t>
  </si>
  <si>
    <t>Global compliment legal</t>
  </si>
  <si>
    <t>Organizació
(a complimentar per ens local)</t>
  </si>
  <si>
    <t>A complimentar per DIBA</t>
  </si>
  <si>
    <t>Tipus item actual</t>
  </si>
  <si>
    <t xml:space="preserve">Tipus </t>
  </si>
  <si>
    <t>Tipus item actual informat</t>
  </si>
  <si>
    <t>5.Prioritat per àmbit</t>
  </si>
  <si>
    <t>Cuenta de tipus</t>
  </si>
  <si>
    <t xml:space="preserve">Recompte de Tipus </t>
  </si>
  <si>
    <t>3.GLOBAL-Items obligació publi-resum num</t>
  </si>
  <si>
    <t>3.GLOBAL-Items obligació publi-resum %</t>
  </si>
  <si>
    <t>4.GLOBAL-Items per tipus-segons AOC</t>
  </si>
  <si>
    <t>No visible</t>
  </si>
  <si>
    <t>1.Situació per àmbit - barres-num</t>
  </si>
  <si>
    <t>Quan ho haig d'enviar a l'ens supramunicipal</t>
  </si>
  <si>
    <t>Unitats de treall</t>
  </si>
  <si>
    <t>Febrer / Març /  Juny</t>
  </si>
  <si>
    <t>TIPUS-coincident</t>
  </si>
  <si>
    <t>No aplica: Marqueu amb aquesta prioritat els ítems que siguin automàtics i que no sigui necessari completar o aquells items on no aplica</t>
  </si>
  <si>
    <t>Obligatori?</t>
  </si>
  <si>
    <t>Detall de l'apartat</t>
  </si>
  <si>
    <t/>
  </si>
  <si>
    <t>Nº items automàtics recomanats</t>
  </si>
  <si>
    <t xml:space="preserve">Nº items automàtics aplicats </t>
  </si>
  <si>
    <t>Etiquetes de columna</t>
  </si>
  <si>
    <t>Etiquetes de fila</t>
  </si>
  <si>
    <t>(Tot)</t>
  </si>
  <si>
    <t>(en blanc)</t>
  </si>
  <si>
    <t>(Múltiples elements)</t>
  </si>
  <si>
    <t>Comparativa Tipus item</t>
  </si>
  <si>
    <t>Assolit</t>
  </si>
  <si>
    <t>Pendent assolir</t>
  </si>
  <si>
    <t>Diagnosi Ajuntament XXXXX</t>
  </si>
  <si>
    <t>Recomanem completar la informació amb la publicació de les funcions i competències que tenen atribuïdes les institucions i els organismes i entitats i ens públics vinculats o dependents, les societats, les fundacions públiques i els consorcis dels quals forma part la Institució, amb indicació de l’ens, l’entitat o l’òrgan que les exerceix en cada cas. Vegeu bones pràctiques i com millorar la informació: https://governobert.diba.cat/node/418</t>
  </si>
  <si>
    <t xml:space="preserve"> En aquest item recomanem publicar l’estructura organitzativa interna tècnica (àrees, serveis, seccions, etc) i funcions encomanades.. Vegeu Bones Pràctiques i com millorar la informació: https://governobert.diba.cat/node/420
</t>
  </si>
  <si>
    <t>Tots els ens locals i/o organismes vinculats o dependents, empreses participades, societats, fundacions públiques, consorcis dels quals en forma part i que per tant conformen el conjunt de l’ens, amb la descripció de l’organització i estructura interna, així com les seves funcions. 
Recomanem activar l'item en el format automàtic que ofereix el portal.
Vegeu bones pràctiques i com millorar la informació: https://governobert.diba.cat/node/421</t>
  </si>
  <si>
    <t>Recomanem activar com a automàtic amb dades obertes i informar els organismes vinculats o dependents dels quals forma part l'ens local , com ara associacions, consorcis, fundacions, etc..  Descripció de l’organització i estructura interna, així com les funcions que porten a terme. En cas que no formi part de cap organisme, recomanem indicar amb una frase tipus " L'ajuntament no forma part de cap organisme". Vegeu bones pràctiques i com millorar la informació: https://governobert.diba.cat/node/611</t>
  </si>
  <si>
    <t>Cal publicar el codi de conducta dels alts càrrecs de l’ens local que aquest aprovi.  
Vegeu bones pràctiques i com millorar la informació: https://governobert.diba.cat/node/422</t>
  </si>
  <si>
    <t>Recomanem revisar ja que els alts càrrecs també son tots els càrrecs electes, no només l'alcalde. Recomanem algunes millores sobre la visualització per aplicar a la visualització:
· Informar de cada acte previst el títol, la descripció del mateix, la data, l’horari i el lloc. La informació ha d’estar actualitzada i ha de ser de futur, no d’actes ja realitzats. Informació dels alts càrrecs
· Publicar l’agenda oficial de les reunions i audiències mantingudes pels alts càrrecs amb els grups d’interès.
· Publicar les activitats obertes a representació institucional, gestió externa, amb la ciutadania... Per tant no s’han de publicar només les reunions de caire intern i de gestió ordinària. Aquesta informació interna és opcional.
Vegeu Bones Pràctiques i com millora la informació: https://governobert.diba.cat/node/423
Recomanem que l'enllaç vagi directe a la informació sense haver de passar per fer un segon clic en el portal de transparència</t>
  </si>
  <si>
    <t xml:space="preserve"> Aquest ítem és necessari si s'ha aprovat un codi de conducta que així ho estableixi. Si el codi de conducta indica que no s'accepten obsequis, cal indicar-ho. Si no es disposa de relació perquè encara no s'ha donat el cas, cal indicar amb una frase que no s'han rebut obsequis segons indica el codi de conducta.
Vegeu Bones Pràctiques i com millorar la informaicó: https://governobert.diba.cat/node/612</t>
  </si>
  <si>
    <t>Aquest ítem és necessari si s'ha aprovat un codi de conducta que així ho estableixi.Si el codi de conducta indica que no s'accepten invitacions, cal indicar-ho. Si no es disposa de relació perquè encara no s'ha donat el cas, cal indicar amb una frase que no s'han rebut invitacions segons indica el codi de conducta.
Vegeu Bones Pràctiques i com millorar la informaicó: https://governobert.diba.cat/node/613</t>
  </si>
  <si>
    <t xml:space="preserve">Recomanem publicar  les activitats organitzades per la institució. També en aquest mateix espai es pot donar a conèixer les activitats organitzades al municipi per les entitats i associacions, en especial aquelles que tenen establerta una col·laboració mútua o que reben subvenció per dur a terme aquella activitat.
Vegeu bones pràctiques i com millorar la informació: https://governobert.diba.cat/node/424
 </t>
  </si>
  <si>
    <t xml:space="preserve">Les dades generals de l’ens que consten al Registre del sector públic local de Catalunya, adscrit a la Direcció General d’Administració Local i al Registre d’Administració Electrònica del Consorci AOC. 
Recomanem activar l'item en el format automàtic que ofereix el portal.
Vegeu bones pràctiques i com millorar la informació: https://governobert.diba.cat/node/425
</t>
  </si>
  <si>
    <t xml:space="preserve">Es tracta de publicar una elaboració completa que permeti que la ciutadania pugui reconèixer les seves pròpies trajectòries vitals en el context de la història col·lectiva. Les primeres referències del municipi, les diferents èpoques, els personatges il·lustres, el patrimoni, els símbols identitaris, l’evolució de l’economia. Bibliografia local.
Aquest espai té una clara funció social ja que dona a conèixer el municipi on viuen o van néixer i pot tenir especial interès per a les l’escoles i altres col·lectius.
Vegeu bones pràctiques i com millorar la informació: https://governobert.diba.cat/node/426
</t>
  </si>
  <si>
    <t xml:space="preserve">Informació geogràfica del terme municipal i la seva delimitació. Quina superfície té el terme municipal? A quina altitud sobre el nivell del mar està? Quants habitants té? És a dir tota la informació referida al municipi en xifres.
Recomanem activar l'item en el format automàtic que ofereix el portal.
Vegeu bones pràctiques i com millorar la informació: https://governobert.diba.cat/node/427
</t>
  </si>
  <si>
    <t>Recomanem activar les dades en format automàtic dades obrtes com ofereix el portal. Recomanem que l'enllaç vagi directe a la informació sense haver de passar per fer un segon clic en el portal de transparència.
Vegeu bones pràctiques i com millorar la informació: https://governobert.diba.cat/node/428</t>
  </si>
  <si>
    <t>Recomanem activar aquest item en format automàtic dades obertes. 
Vegeu bones pràctiques i com millorar la informació: https://governobert.diba.cat/node/919</t>
  </si>
  <si>
    <t>Recomanem que consulteu la recomanació d'estructura del mòdul d'organització política disponible en el portal. Recomanem veure bones pràctiques i com millorar la informació a: https://governobert.diba.cat/node/464</t>
  </si>
  <si>
    <t>Recomanem revisar i que consulteu la recomanació d'estructura del mòdul d'organització política disponible en el portal.  .Veure Bones pràctiques i Com millorar la informació: https://governobert.diba.cat/node/465</t>
  </si>
  <si>
    <t>En aquest item recomanem publicar la relació dels grups polítics/municipals amb representació en l’ens local, així com la informació més rellevant d’aquests, com pot ser els representants que integren cada grup, l’enllaç a la web del grup polític, als blogs, etc. Només es publicarà els grups o partits polítics que han obtingut representació en la institució a les darreres eleccions celebrades. També els regidors/es no adscrit en el cas que n’hi hagi.Recomanem que consulteu la recomanació d'estructura del mòdul d'organització política disponible en el portal per unificar tota la informació del bloc d'electes (items 1.21, 1.2.2, 1.2.3, 1.2.5). Vegeu Bones pràctiques i com millorar la informació: https://governobert.diba.cat/node/466</t>
  </si>
  <si>
    <t>Apartat on s'explica informació dels òrgans de govern. Recomanem reestructurar la informació per a poder identificar clarament quins son els òrgans i les principals funcions que tenen (visualment).
Recomanem veure Bones pràctiques i com millorar la informació: https://governobert.diba.cat/node/467</t>
  </si>
  <si>
    <t>Recomanem actualitzar utilitzant el mòdul d'organització política disponible en el portal. En aquest apartat recomanem publicar la informació referida als alts càrrecs directius, comissionats i comissionades, gerència, direccions generals d’empreses públiques que depenen de la institució i/o els càrrecs eventuals. Per tant no inclou els representants polítics escollits per la ciutadania. El personal eventual també contempla els assessors/es dels grups polítics.. Vegeu Bones pràctiques i com millorar la informació: https://governobert.diba.cat/node/468</t>
  </si>
  <si>
    <t>Recomanem activar i aplicar la recomanació d'estructura del mòdul d'organització política disponible en el portal.  Recomanem publicar la informació referida a la situació patrimonial dels alts càrrecs, representants polítics i personal directiu. Aquesta informació és pública i no s'ha de fer prèvia Sol·licitud d'accés com informeu en aquests moments.  Aquesta informació en forma de declaració no ha d’incloure dades relatives a la localització, ni les que puguin afectar la privacitat i la seguretat dels titulars.
Vegeu Bones pràctiques i com millorar la informació: https://governobert.diba.cat/node/468</t>
  </si>
  <si>
    <t>Recomanem activar i publicar la informació d’un extracte de les resolucions de compatibilitat dels alts càrrecs de la institució, -representants polítics i personal directiu-, dictades pels òrgans competents. En cas que no es disposi cal fer constar amb frase tipus "Aquest ens no en disposa". Vegeu bones pràctiques i com millorar la informació: https://governobert.diba.cat/node/470</t>
  </si>
  <si>
    <t>Recomanem publicar la plantilla de personal amb la relació detallada de cossos, escales, subescales, classes i categories de les places en les quals s'integren el personal funcionari, el personal laboral i el personal eventual, i n'han d'indicar la denominació, el nombre de places, el nombre de les que estan vacants i el grup al qual pertanyen, d'acord amb la titulació exigida per al seu ingrés i de conformitat amb la normativa vigent en matèria de funció pública.
També cal publicar la relació dels contractes temporals i d'interinatges no vinculats a cap lloc de treball de la relació de llocs de treball.
Recomanem activar l'item en el format automàtic que ofereix el portal.
Vegeu bones pràctiques i com millorar la informació: https://governobert.diba.cat/node/471</t>
  </si>
  <si>
    <t>Recomanem activar com a format automàtic amb adade obertes. Cal publicar la Relació de llocs de treball (RLT): és la relació estructurada del conjunt de llocs de treball d’ una entitat local. Ha d’incloure tots els llocs existents a l’organització, ja siguin funcionaris, o personal laboral i eventual. La RLT és l'instrument tècnic que permet l'ordenació del personal d'acord amb les necessitats dels serveis i estableix les característiques essencials del lloc, les formes i requisits necessaris per a la seva provisió, les condicions retributives i altres.
Vegeu bones pràctiques i com millorar la informació: https://governobert.diba.cat/node/472</t>
  </si>
  <si>
    <t>Recomanem activar aquest item amb el format automàtic amb dades obertes que ofereix el portal. u
Recomanem que l'enllaç vagi directe a la informació sense haver de passar per fer un segon clic en el portal de transparència.
Vegeu bones pràctiques i com millorar la informació: https://governobert.diba.cat/node/473</t>
  </si>
  <si>
    <t>Recomanem revisar i publicar les dades de contacte de la persona responsable de Premsa, Informació i/o Comunicació, ja sigui un càrrec polític o tècnic en el matei item amb l'estructura oferta pel portal. Els camps de contacte recomanats son:
nom i cognoms
denominació del càrrec que ocupa 
dades de contacte , correu electrònic o telèfon.
Vegeu bones pràctiques i com millorar el portal: https://governobert.diba.cat/node/474</t>
  </si>
  <si>
    <t xml:space="preserve">Recomanem informar la relació de contractes temporals i d’interinatges no vinculats a cap lloc de treball de la RLT, comprèn la relació del personal temporal contractat per la corporació local i/o els seus organismes dependents. Recomanem informar que si no hi ha, indicar que l'Ajuntament no disposa de la relació de contractes temporals i interinatge.Recomanem informar amb la proposta de camps que realitza el portal.
</t>
  </si>
  <si>
    <t>Recomanem informar les retribucions anuals del personal, agrupades  en nivells, cossos i escales.
Ha d’incloure la denominació del lloc de treball i el grup de classificació, amb les seves corresponents dades  de:
Retribucions bàsiques.
Complement de destinació.
Complement específic.
Complement de productivitat.
Gratificació per serveis extraordinaris.
Retribucions complementàries vinculades al lloc de treball, establertes en la RLT.
En el cas del personal laboral, si no són els mateixos conceptes retributius que en els funcionaris, caldrà especificar, si més no, la denominació del lloc, i la retribució salarial per a cada lloc de treball.
La informació s'ha de publicar en format reutilitzable. 
Veure Bones pràctiques i com millorar la informació: https://governobert.diba.cat/node/475</t>
  </si>
  <si>
    <t>Les convocatòries de proves d’accés a la funció pública local i de concursos per a proveir llocs de treball.
Per a cada convocatòria de personal caldrà publicar:
L’anunci de la convocatòria del procés de selecció /provisió.
Les bases de la convocatòria.
Els anuncis oficials al Butlletí oficial de la província i/o al Diari Oficial de la Generalitat.
Llistat d’admesos i exclosos.
NOTA: Caldrà tenir una especial atenció a una adequada gestió de la Protecció de Dades Personals.
Recomanem activar l'item en el format automàtic que ofereix el portal.
Vegeu bones pràctiques i com millorar la informació: https://governobert.diba.cat/node/476</t>
  </si>
  <si>
    <t>Recomanem activar amb el format automàtic amb dades obertes que ofereix el portal. En aquest item recomanem publicar el resultat del procés de selecció/provisió de cada convocatòria de personal, amb les actes del tribunal qualificador, els llistats corresponents a cada fase del procés, dels aspirants que passen a la següent fase, i els resultats  finals assolits.
NOTA: Caldrà tenir una especial atenció a una adequada gestió de la Protecció de Dades Personals.
Vegeu bones pràctiques i com millorar la informació: https://governobert.diba.cat/node/477</t>
  </si>
  <si>
    <t>En aquest item recomanem publicar les llistes que eventualment es creïn dins les organitzacions municipals, dels empleats interessats en accedir als processos de formació i promoció professional. (*)
Han de contenir la informació següent:
Convocatòria i la seva descripció
Relació de personal
Resultats del procés, en els termes que estableixin les bases de la convocatòria    
NOTA: S’ha de garantir el compliment de les normes sobre protecció de dades. 
(*) Cal circumscriure aquestes llistes a les que continguin personal municipal  admès a activitats formatives de recepció no obligatòria i directament relacionades amb la promoció interna, econòmica o professional, que organitzin cadascuna de les administracions públiques.
Recomanem veure Bones pràctiques i com millorar la informació: https://governobert.diba.cat/node/478</t>
  </si>
  <si>
    <t>Recomanem activar amb el format automàtic amb dades obertes que ofereix el portal. En aquest item recomanem publicar els convenis, els acords i els pactes de naturalesa funcionarial, laboral i sindical que afectin a l’ens local.</t>
  </si>
  <si>
    <t>Recomanem activar aquest item i informar si l'ens disposa d'alliberats sindicals. En cas que no en disposi, cal informar també.
NOTA: Es considera alliberat sindical aquell personal que ha disposat d’hores sindicals, ja sigui a temps parcial, d’alliberament a temps total per acumulació d’hores sindicals o d’alliberament a temps total per concessió de llicència sindical institucional. Vegeu bones pràctiques i com millorar la informació: https://governobert.diba.cat/node/479</t>
  </si>
  <si>
    <t>Recomanem activar aquest item i publicar les resolucions que autoritzin la compatibilitat dels empleats públics per a l’exercici d’activitats privades, sempre que no impedeixin el compliment dels seus deures, ni comprometin la seva imparcialitat, independència o objectivitat en les seves funcions. Si no hi ha, informar-ho de nou perquè la data d'actualització sigui el més actual possible. Vegeu bones pràctiques i com millorar la informació: https://governobert.diba.cat/node/480</t>
  </si>
  <si>
    <t>Recomanem publicar la Designació del/la Delegat/da de Protecció de Dades (DPD) de l’Ajuntament, les seves funcions, i dades de contacte.
En cas que el DPD sigui externalitzat per mitjà d’una contractació, caldrà igualment fer constar la seva titularitat, amb les dades de contacte.
Vegeu bones pràctiques i com millorar la informació: https://governobert.diba.cat/node/481</t>
  </si>
  <si>
    <t>Recomanem completar la informació indicant com exercir els drets de l'interessat respecte al tractament de dades de caràcter personal incloses als tractament de l'Ajuntament facilitant els enllaços als tràmits corresponentsper a la seva sol·licitud. Recomanem informar amb la proposta de camps que realitza el portal.Vegeu Bones pràctiques i com millorar la informació: https://governobert.diba.cat/node/482</t>
  </si>
  <si>
    <t>Recomanem publicar l'inventari o Registre de les Activitats de Tractament (RAT) de dades personals que realitza l’Ajuntament, i que han de ser accessibles per mitjans electrònics. El RAT és una mesura organitzativa que ajuda en la gestió de la informació personal i a controlar i reduir el risc dels tractaments.
Vegeu bones pràctiques i com millorar la informació: https://governobert.diba.cat/node/483</t>
  </si>
  <si>
    <t>Recomanem publicar la documentació que integra el pressupost general de l’ens local.Recomanem activar l'item en el format automàtic que ofereix el portal.
Vegeu bones pràctiques i com millorar la informació: https://governobert.diba.cat/node/430</t>
  </si>
  <si>
    <t>Recomanem revisar i publicar les dades de l’execució del pressupost de la institució, tant pel que fa a les despeses com els ingressos.Pel que fa als ens locals no obligats a la tramesa d’aquesta informació (població no superior a 5.000 habitants) faran pública aquesta informació en la forma que s’estableixi en el reglament de desenvolupament de la LTAIPGB. Vegeu Bones pràctiques i com millorar la informació: https://governobert.diba.cat/node/549</t>
  </si>
  <si>
    <t>La publicació del document que conté la liquidació del pressupost que recull informació sobre el pressupost que va aprovar el Ple de la institució i com s’ha executat.
Recomanem activar l'item en el format automàtic que ofereix el portal.
Vegeu bones pràctiques i com millorar la informació: https://governobert.diba.cat/node/550</t>
  </si>
  <si>
    <t>La publicació dels comptes anuals de l'Entitat principal i de les seves entitats dependents.
Recomanem activar l'item en el format automàtic que ofereix el portal.
Vegeu bones pràctiques i com millorar la informació: https://governobert.diba.cat/node/551</t>
  </si>
  <si>
    <t>La publicació de les modificacions del pressupost que es realitzin al llarg de l’exercici  en curs. 
Recomanem activar l'item en el format automàtic que ofereix el portal.
Vegeu bones pràctiques i com millorar la informació: https://governobert.diba.cat/node/552</t>
  </si>
  <si>
    <t>La publicació de la informació relativa al compliment dels objectius d'estabilitat pressupostària i sostenibilitat financera del pressupost així com la regla de la despesa
Recomanem activar l'item en el format automàtic que ofereix el portal.
Vegeu bones pràctiques i com millorar la informació: https://governobert.diba.cat/node/553</t>
  </si>
  <si>
    <t>Recomanem  informar el cost de les campanyes de publicitat institucional, desglossant els diferents conceptes de la campanya, l’àmbit i l’import contractat a cada mitjà de comunicació en format dades obertes (reutilitzables). Vegeu Bones pràctiques i com millorar la informació: https://governobert.diba.cat/node/554</t>
  </si>
  <si>
    <t>Informació sobre el deute viu de l’Ajuntament, amb les operacions de crèdit concertades. Ha de comprendre també la ràtio del deute viu respecte els ingressos corrents, i el límit de la capacitat d’endeutament.
Recomanem activar l'item en el format automàtic que ofereix el portal.
Vegeu bones pràctiques i com millorar la informació: https://governobert.diba.cat/node/555</t>
  </si>
  <si>
    <t>El termini o temps que l’Ajuntament triga en pagar als seus proveïdors o contractistes.
Recomanem activar l'item en el format automàtic que ofereix el portal.
Vegeu bones pràctiques i com millorar la informació: https://governobert.diba.cat/node/556</t>
  </si>
  <si>
    <t>Recomanen publicar com a automàtic amb dades obertes com ofereix el portal.
Vegeu bones pràctiques i com millorar la informació: https://governobert.diba.cat/node/558</t>
  </si>
  <si>
    <t>La informació sobre el cost efectiu dels serveis que l’Ajuntament està obligat a realitzar, seguint els criteris de càlcul que estableix la legislació vigent.
Recomanem activar l'item en el format automàtic que ofereix el portal.
Vegeu bones pràctiques i com millorar la informació: https://governobert.diba.cat/node/559</t>
  </si>
  <si>
    <t>Recomanem activar i informar el pla anual de control financer (PACF) elaborat per l’òrgan interventor de l’Ajuntament.
Vegeu Bones Pràctiques i com millorar la informació: https://governobert.diba.cat/node/584</t>
  </si>
  <si>
    <t>Recomanem Publicar la informació en format dades obertes reutilitzables .
Vegeu Bones Pràctiques i com millorar la informació: https://governobert.diba.cat/node/560 i també podeu consultar el detall de la informació a publicar a https://municat.gencat.cat/ca/Temes/Transparencia/Items-de-transparencia/4.3.1.Inventari-general-patrimoni#bloc2</t>
  </si>
  <si>
    <t>Recomanem  activar i publicar l a informació sobre els bens mobles de valor històric i artístic propietat de l’Ajuntament o que es troben en la seva possessió, amb indicació del seu valor i ubicació. S’ha d’actualitzar permanentment, amb aprovació anual de les rectificacions que s’hagin produït, pel Ple municipal.
Vegeu bones pràctiques i com millorar la informació: https://governobert.diba.cat/node/561</t>
  </si>
  <si>
    <t>Recomanem actualitzar i informar,d'acord amb la proposta d'estructura i de camps de l'item, si es disposa de  vehicles d’ús oficial per als càrrecs electes i els directius i diferenciar de la relació dels que estan destinats a serveis municipals com policia municipal, serveis tècnics, serveis de manteniment, i altres.
Vegeu Bones Pràctiques  https://governobert.diba.cat/node/562 i també el detall de la informació a publicar a https://municat.gencat.cat/ca/Temes/Transparencia/Items-de-transparencia/4.3.3.Inventari-vehicles-oficials</t>
  </si>
  <si>
    <t>Recomanem actualitzar i publicar la informació econòmica relativa a gestió del patrimoni municipal i la contractació patrimonial. Si no se'n disposa informar i que data d'actualització sigui el més actual possible . Vegeu bones pràctiques i com millorar la informació: https://governobert.diba.cat/node/563</t>
  </si>
  <si>
    <t>Les actes de les sessions del ple municipal, que aixeca el secretari o la secretària de la corporació, en la qual s'inclouen els acords adoptats, amb el text íntegre dels dictàmens i un extracte de les intervencions dels regidors o les regidores, i el contingut mínim que estableix la legislació vigent (art. 110 del TRLMRLC i art. 50 del TRRL)
Pot tenir el format de videoacta, combinant l’enregistrament en vídeo dels plens amb el document acta en format electrònic, signat amb el certificat digital del secretari.
NOTA: La publicació del contingut de les actes ha de respectar les garanties que estableix la legislació sobre protecció de les dades de caràcter personal, protecció de l’honor i de la intimitat.
Recomanem activar l'item en el format automàtic que ofereix el portal.
Vegeu bones pràctiques i com millorar la informació: https://governobert.diba.cat/node/558</t>
  </si>
  <si>
    <t>Els acords de les sessions de la  Junta de Govern Local, JGL, indicant-ne la data, el tipus de sessió (ordinària / extraordinària / urgent) i el número de la sessió.
NOTES:
La legislació només determina l’obligació de publicació dels acords de la JGL. Nogensmenys, quan la JGL adopta acords en matèries atribuïdes per delegació del Ple Municipal, sí que caldrà donar publicitat al contingut de les actes, en aquells acords concrets.
La publicació del contingut de les actes ha de respectar les garanties que estableix la legislació sobre protecció de les dades de caràcter personal, protecció de l’honor i de la intimitat.
Vegeu bones pràctiques i com millorar la informació: https://governobert.diba.cat/node/519</t>
  </si>
  <si>
    <t>En aquest apartat caldrà relacionar els acords dels òrgans de govern de l’ens, en el cas que no sigui aplicable altres ítems d’aquest apartat com són acords d’òrgans de govern o els Decrets. Hi trobareu les decisions preses en el marc de les reunions dels diferents òrgans de govern de l’ens, sense dades de caràcter personal.
Podeu introduir-ho manualment, amb el següent modelatge de dades: Data, Òrgan, Descripció, Més informació, documents.
Vegeu bones pràctiques i com millorar la informació: https://governobert.diba.cat/node/918</t>
  </si>
  <si>
    <t>Recomanem publicar els documents en format de Taula reutilitzable i en el mateix item del portal, que reculli la relació de Resolucions i decrets,  i amb els camps d’informació següents:
Número o Codi / Data del document / Data de registre / Òrgan o Departament / Observacions. Afegir en aquest ítem un enllaç amb el Tauler d’Edictes, on també es publiquen resolucions, convocatòries, i que poden ajudar la ciutadania en la seva cerca d’informació.
Vegeu Bones pràctiques i com millorar la informació: https://governobert.diba.cat/node/520</t>
  </si>
  <si>
    <t>El tauler d'edictes i anuncis de l'Ajuntament, que és on es troben els actes, acords i comunicacions que, per disposició legal o reglamentària, han de ser preceptivament publicats.
Recomanem activar l'item en el format automàtic que ofereix el portal.
Vegeu bones pràctiques i com millorar la informació: https://governobert.diba.cat/node/521</t>
  </si>
  <si>
    <t>Recomanem publicar els documents de convocatòria del Ple, signats per l’alcalde-president, amb les dades de la convocatòria i l’ordre del dia:
data de convocatòria, lloc i hora d’inici
número de sessió,
el tipus de sessió (ordinària / extraordinària / urgent),
el text amb els punts inclosos en l’ordre del dia
Vegeu bones pràctiques i com millorar la informació: https://governobert.diba.cat/node/522</t>
  </si>
  <si>
    <t>Recomanem activar i publicar els actes administratius, les declaracions responsables i les comunicacions prèvies que puguin tenir incidència sobre el domini públic o la gestió dels serveis públics, i aquells altres en què ho aconsellin raons d’interès públic especial, tal com estableix l’article 10.1 f de la Llei de Transparència (LTAIPBG). Si no hi ha, indicar.Vegeu bones pràctiques i com millorar la informació: https://governobert.diba.cat/node/523</t>
  </si>
  <si>
    <t>Recomanem activar i publicar  la relació dels actes revisats o impugnats on s’indiqui:  el títol de l’acte, el procediment de revisió o d’impugnació, l’òrgan de govern, la data d’inici d’aquest procediment
la data i el sentit de la resolució, Facilitar l’accés als documents dels actes i documents de cada expedient.
Si no n'hi ha, cal que ho poseu visible i indiqueu en un ítem manual que l'ajuntament no en disposa.
Vegeu Bones pràctiques i com millorar la informació: https://governobert.diba.cat/node/524</t>
  </si>
  <si>
    <t xml:space="preserve">Recomanem activar i publicar les resolucions administratives i judicials rellevants i en les quals l’ajuntament formi part, així com les resolucions judicials definitives que afectin a les persones obligades al compliment de la llei de transparència de Catalunya LTAIPBG
NOTA:  Contingut de l’art. 10.1 h de la llei LTAIPBG: Les resolucions administratives i judicials que puguin tenir rellevància pública, per raó de l’exercici de les funcions i responsabilitats que els atribueix. Vegeu bones pràctiques i com millorar la informació: https://governobert.diba.cat/node/525
 </t>
  </si>
  <si>
    <t>Recomanem publicar Els dictàmens d’òrgans jurídics, assessors o consultius sobre les actuacions de l’ajuntament. Principalment, els Dictàmens de la Comissió Jurídica Assessora (CJA), tal com estableix l’indicador.
Però també haurien de ser objecte de publicació els dictàmens dels òrgans següents:
-Dictàmens de la Comissió de Garantia del Dret d’Accés a la Informació Pública (GAIP).
-Dictàmens de l’Autoritat Catalana de Protecció de Dades (APDCAT).
-Dictàmens de la Junta Consultiva de Contractació Administrativa. (JCCA)
-Els dictàmens que emeti qualsevol altre òrgan consultiu a sol·licitud de l’ens local, siguin o no preceptius.
Recomanem activar l'item en el format automàtic que ofereix el portal.
Vegeu bones pràctiques i com millorar la informació: https://governobert.diba.cat/node/526</t>
  </si>
  <si>
    <t>Recomanem activar i publicar les notícies sobre la gestió del govern municipal, l’acció política del plenari de la institució, el control de l’oposició sobre l’acció de govern i la vida ciutadana. És convenient introduir un apartat amb les mocions presentades pels grups polítics.  En cas que no hi hagi, informar que en el municipi no es disposa de apartat o butlletí on es publiqui aquesta informació.
Vegeu bones pràctiques i com millorar la informació: https://governobert.diba.cat/node/527</t>
  </si>
  <si>
    <t>Recomanem activar i publicar les opinions i propostes fetes pels representants dels grups polítics i càrrecs electes no adscrits.En cas que no hi hagi, informar que en el municipi no es disposa de apartat o butlletí on es publiqui aquesta informació.Vegeu bones pràctiques i com millorar la informació: https://governobert.diba.cat/node/528
Recomanem que l'enllaç vagi directe a la informació sense haver de passar per fer un segon clic en el portal de transparència.</t>
  </si>
  <si>
    <t>Recomanem publicar les resolucions en les què es determina l’accés parcial o denegació de les sol·licituds d’accés a la informació pública (SAIP), per concurrència d’algun dels límits legalment previstos. La publicació es farà un cop s’hagi notificat a la persona interessada la resolució i s’hagi procedit prèviament a l’anonimització de les dades de caràcter personal. Addicionalment i de forma facultativa també es poden publicar, de manera anonimitzada les resolucions en les que es determina una causa d’inadmissió -total o parcial- de les SAIP amb motiu d’algun dels supòsits legalment previstos. Així mateix, es podrà publicar una relació de totes les SAIP rebudes.
Vegeu bones pràctiques i com millorar la informació: https://governobert.diba.cat/node/585</t>
  </si>
  <si>
    <t>Els estatuts complerts dels organismes dependents o vinculats a l’Ajuntament, descrits a l'article 3.1 b de la LTC , Llei LTAIPBG:
Principalment serien els següents:
organismes i ens públics.
societats amb participació majoritària o vinculades
fundacions del sector públic local.
entitats de dret públic dependents o vinculades
consorcis adscrits a l’entitat local
Recomanem activar l'item en el format automàtic que ofereix el portal.
Vegeu bones pràctiques i com millorar la informació: https://governobert.diba.cat/node/529</t>
  </si>
  <si>
    <t>Les normes aprovades per l’Ajuntament, en el format originari, i les versions consolidades o text refós, si han sofert modificacions. També cal publicar  les dades relatives a l’avaluació de l’aplicació de les normes, garantint la participació dels ciutadans en aquesta avaluació.
Recomanem activar l'item en el format automàtic que ofereix el portal.
Vegeu bones pràctiques i com millorar la informació: https://governobert.diba.cat/node/530</t>
  </si>
  <si>
    <t xml:space="preserve">Recomanem activar amb el format automàtic i amb dades obertes que ofereix el portal. 
Vegeu bones pràctiques i com millorar la informació: </t>
  </si>
  <si>
    <t>Recomanem activar amb el format automàtic i amb dades obertes que ofereix el portal.
En aquest item recomanem publicar els plecs de clàusules administratives generals de contractació aplicables a tots els contractes d’un objecte anàleg. 
Vegeu bones pràctiques i com millorar la informació: https://governobert.diba.cat/node/532</t>
  </si>
  <si>
    <t>Recomanem revisar i  publicar, d'acord amb la proposta d'estructura i de camps de l'item, les instruccions i circulants rellevants i que la institució consideri d’interès ciutadà.
Si no n'hi ha, cal que ho poseu visible i indiqueu en un ítem manual que l'ajuntament no en disposa.
Vegeu Bones pràctiques i com millorar la informació: https://governobert.diba.cat/node/535</t>
  </si>
  <si>
    <t>Recomanem publicar els projectes normatius en curs –ordenances, reglaments, ordenances fiscals i planejament dels ens locals-, és a dir, que encara estan en tramit i no s’han aprovat definitivament ni publicat. 
Si no n'hi ha, cal que ho poseu visible i indiqueu en un ítem manual que l'ajuntament no en disposa.
Vegeu Bones pràctiques i com millorar la informació: https://governobert.diba.cat/node/536
Recomanem que l'enllaç vagi directe a la informació sense haver de passar per fer un segon clic en el portal de transparència.</t>
  </si>
  <si>
    <t>Recomanem publicar, d'acord amb la proposta d'estructura i de camps de l'item
Recomanem publicarl’avaluació de l’aplicació de les normes. Fa referència a una avaluació ex post dels resultats assolits per, si escau, incidir en la revisió de la norma corresponent. La fase d’avaluació de la norma és contínua, ja que forma part de les actuacions que, si escau, poden portar a la revisió normativa. 
En aquest sentit, caldrà tenir present l’activitat de l’ens local en fer el seguiment de l’aplicació de la normativa.
Si no n'hi ha, cal que ho poseu visible i indiqueu en un ítem manual que l'ajuntament no en disposa.
Vegeu Bones pràctiques i com millorar la informació: https://governobert.diba.cat/node/537</t>
  </si>
  <si>
    <t>Recomanem publicar els plans i els programes anuals i pluriennals, de caràcter general o sectorial, que estableixen les directrius estratègiques de les polítiques públiques i de les auditories internes i externes d’avaluació de la qualitat dels serveis públics. Vegeu Bones pràctiques i com millorar la informació: https://governobert.diba.cat/node/538</t>
  </si>
  <si>
    <t>Recomanem publicar, d'acord amb la proposta d'estructura i de camps de l'item publicant  les iniciatives reglamentàries, ordenances i reglaments,  reglaments orgànics i estatuts d’entitats dependents, que han de ser aprovades l'any següent. 
Vegeu Bones pràctiques i com millorar la informació: https://governobert.diba.cat/node/539</t>
  </si>
  <si>
    <t>El Calendari Fiscal és el que estableix cada any l’Ajuntament per al pagament voluntari i el cobrament per domiciliació bancària de cada un dels tributs.
El Padró Fiscal és el cens del qual s’elabora el padró o llista que se exposa al públic amb les dades físiques i jurídiques dels subjectes passius, les bases imposables o, en el seu cas, les liquidables, i la quota tributària.  Totes les dades i informació dels impostos periòdics consten en aquest llistat.
Recomanem activar l'item en el format automàtic que ofereix el portal.
Vegeu bones pràctiques i com millorar la informació: https://governobert.diba.cat/node/533</t>
  </si>
  <si>
    <t>Les tarifes, els tipus de gravamen (*) aprovats per l’ens local en relació amb els impostos locals.
Recomanem activar l'item en el format automàtic que ofereix el portal.
Vegeu bones pràctiques i com millorar la informació: https://governobert.diba.cat/node/534</t>
  </si>
  <si>
    <t>Recomanem activar amb el format automàtic amb redirecció que ofereix el portal. En aquest item es recomana publicar totes les normes aprovades per la institució en matèria d’urbanisme: ordenances municipals d’usos, d’obres, etc,  així com la seva tramitació i regulació material.
Vegeu bones pràctiques i com millorar la  informació: https://governobert.diba.cat/node/540</t>
  </si>
  <si>
    <t>Tot el planejament urbanístic (general i derivat): plans directors urbanístics, plans urbanístics d’abast supramunicipal, plans d’ordenació urbanística municipal, plans d’actuació urbanística municipal, plans parcials urbanístics, plans parcials urbanístics de delimitació, plans de millora urbana, plans especials urbanístics, pla d’espais d’interès natural i altres.
Recomanem activar l'item en el format automàtic que ofereix el portal.
Vegeu bones pràctiques i com millorar la informació: https://governobert.diba.cat/node/541</t>
  </si>
  <si>
    <t>Recomanem la publicació de tota la informació geogràfica d’urbanisme del municipi a través d’un sistema informàtic (SIG) que permet enregistrar, emmagatzemar, gestionar, analitzar, consultar, visualitzar, presentar i difondre qualsevol tipus d'informació geolocalitzada. Es tracta d’una eina al servei del desenvolupament de tasques d’anàlisi i planificació territorial.Recomanem que l'enllaç vagi directe a la informació sense haver de passar per fer un segon clic en el portal de transparència.
Vegeu bone pràctiques i com millorar la informació: https://governobert.diba.cat/node/542</t>
  </si>
  <si>
    <t>La publicació dels plans territorials que afectin al municipi i la institució: pla territorial general, pla territorial parcial, pla director territorial, plans territorials sectorials.
Recomanem activar l'item en el format automàtic que ofereix el portal.
Vegeu bones pràctiques i com millorar la informació: https://governobert.diba.cat/node/543</t>
  </si>
  <si>
    <t>Recomanem publicar, els estudis d’impacte i integració paisatgística (EIIP) són instruments previstos per la legislació paisatgística i urbanística de Catalunya que tenen com a objectiu promoure una bona inserció de les activitats en el paisatge. 
L'avaluació d'impacte ambiental de projectes constitueix l'instrument més adequat per preservar els recursos naturals i defensar el medi ambient.  En cas de no diposar, informar.Vegeu Bones Pràctiques i com millorar la informació a: https://governobert.diba.cat/node/544</t>
  </si>
  <si>
    <t>Recomanem activar com a item  automàtic amb dades obertes, a partir de dades extretes del Departament de Cultura,-Comissió Nacional d’Accés i Avaluació i Tria Documental (CNAATD)-, que conformem la informació de la relació d’eliminacions de documents del sector públic disponibles a la seva base. Sigui per origen del propi ens o via els treballs dels Arxius Comarcals.
Vegeu Bones pràctiques i com millorar la informació: https://governobert.diba.cat/node/548</t>
  </si>
  <si>
    <t>Recomanem que sigui automàtica amb dades oberts. Recomanem publicar , en la seva condició d’informació pública, de les licitacions en tràmit de tots els processos de contractació.
Vegeu Bones pràctiques i com millorar la informació: https://governobert.diba.cat/node/484</t>
  </si>
  <si>
    <t>La publicació al perfil del contractant de les contractacions programades, és a dir, aquelles contractacions que la institució tingui previst dur a terme en un determinat període de temps.
Recomanem activar l'item en el format automàtic que ofereix el portal.
Vegeu bones pràctiques i com millorar la informació: https://governobert.diba.cat/node/485</t>
  </si>
  <si>
    <t>Recomanem activar amb el format d'item automàtic amb redirecció com ofereix el portal. Recomanem la publicació de totes les modificacions contractuals, les pròrrogues dels contractes, les licitacions anul·lades i les resolucions anticipades.   Recomanem que l'enllaç vagi directe a la informació sense haver de passar per fer un segon clic en el portal de transparència.
Vegeu bones pràctiques i com millorar la informació: https://governobert.diba.cat/node/488</t>
  </si>
  <si>
    <t>Recomanem activar com a automàtic amb dades obertes com ofereix el portal.
Vegeu bones pràctiques i com millorar la informació: https://governobert.diba.cat/node/489</t>
  </si>
  <si>
    <t>En aquest item recomanem publicar una relació estructurada de proveïdors, adjudicataris i contractistes de la institució en dades obertes.
Vegeu Bones pràctiques i com millorar la informació: https://governobert.diba.cat/node/490
Recomanem que l'enllaç vagi directe a la informació sense haver de passar per fer un segon clic en el portal de transparència.</t>
  </si>
  <si>
    <t>Recomanem activar com a automàtica amb redirecció com ofereix el portal. Vegeu bones pràctiques i com millorar la informació: https://governobert.diba.cat/node/491
Recomanem que l'enllaç vagi directe a la informació sense haver de passar per fer un segon clic en el portal de transparència.</t>
  </si>
  <si>
    <t>Recomanem activar amb el format d'item automàtica amb redirecció que ofereix el portal. Recomanem la publicació de les dades que consten en el registre oficial de licitadors RELI).Recomanem que l'enllaç vagi directe a la informació sense haver de passar per fer un segon clic en el portal de transparència.
Vegeu bones pràctiques i com millorar la informació: https://governobert.diba.cat/node/492</t>
  </si>
  <si>
    <t>Recomanem activar amb el format d'item automàtica amb redirecció que ofereix el portal. 
Recomanem a publicació d’una relació que contingui les dades relatives a les empreses classificades que consten en els registres oficials de licitadors i empreses classificades.
Recomanem que l'enllaç vagi directe a la informació sense haver de passar per fer un segon clic en el portal de transparència.
Vegeu bones pràctiques i com millorar la informació: https://governobert.diba.cat/node/493</t>
  </si>
  <si>
    <t>Recomanem activar amb el format d'item automàtica amb redirecció que ofereix el portal. 
Recomanem la publicació dels acords i criteris interpretatius dels òrgans consultius de contractació.
Recomanem que l'enllaç vagi directe a la informació sense haver de passar per fer un segon clic en el portal de transparència.
Vegeu bones pràctiques i com millorar la informació: https://governobert.diba.cat/node/494</t>
  </si>
  <si>
    <t>Recomanem activar amb el format d'item automàtica amb redirecció que ofereix el portal. 
Recomanem la publicació de la relació de preguntes i respostes més freqüents en les consultes sobre processos de contractació. Cal anonimitzar les dades personals dels autors de la consulta.
Recomanem que l'enllaç vagi directe a la informació sense haver de passar per fer un segon clic en el portal de transparència.
Vegeu bones pràctiques i com millorar la informació: https://governobert.diba.cat/node/496</t>
  </si>
  <si>
    <t>Recomanem publicar les resolucions dels recursos que es presentin en relació als procediments de contractació, tal com estableix l’article 13.1.i de la LTC , i que poden ser especials, qüestions de nul·litat, resolucions judicials, o actes de desistiment, renúncia i resolució dels contractes.
La publicació del contingut de les resolucions ha de respectar les garanties que estableix la legislació sobre protecció de les dades de caràcter personal, protecció de l’honor i de la intimitat. Vegeu bones pràctiques i com millorar la informació: https://governobert.diba.cat/node/497</t>
  </si>
  <si>
    <t>Recomanem publicar les dades estadístiques sobre els contractes adjudicats, amb el seu volum pressupostari, i els seus corresponents percentatges per cadascun dels procediments establerts per la legislació de contractes del sector públic.
Vegeu Bones pràctiques i com millorar la informació: https://governobert.diba.cat/node/509</t>
  </si>
  <si>
    <t>Recomanem informar la relació de llocs ocupats per les persones que, sense tenir una relació de caràcter laboral amb l’ajuntament, són aportades per les empreses contractades per tal de realitzar una activitat, un servei o una obra, amb caràcter permanent, i que han de treballar en les dependències municipals o establiments públics. Si no hi ha concessions, indicar-ho. .Vegeu Bones Pràctiques i com millorar la informació: https://governobert.diba.cat/node/510</t>
  </si>
  <si>
    <t>Recomanem activar amb el format d'item automàtica amb redirecció que ofereix el portal. 
Recomanem la publicació de la relació dels convenis urbanístics vigents subscrits entre l’Ajuntament i les persones privades i públiques, incloent un enllaç al text del conveni subscrit o la seva modificació * . S'ha de publicar a més un enllaç a la publicació oficial al Diari Oficial de la Generalitat de Catalunya, si escau.
Recomanem que l'enllaç vagi directe a la informació sense haver de passar per fer un segon clic en el portal de transparència.
Vegeu bones pràctiques i com millorar la informació: https://governobert.diba.cat/node/512</t>
  </si>
  <si>
    <t>Recomanem activar i:
· Enllaçar amb el Registre de Convenis de Col·laboració i Cooperació de la Generalitat de Catalunya.
· Unificar la informació dels convenis de col·laboració vigents, (ítem 3.3.1. Convenis de col·laboració) amb l’estat de la seva execució (modificacions, pròrrogues, vigència, finalització) en una mateixa taula o relació. Publicar-ho en format de dades obertes.
Vegeu Bones pràctiques i com millorar la informació: https://governobert.diba.cat/node/513</t>
  </si>
  <si>
    <t>La relació actualitzada de les convocatòries de les subvencions i els ajuts públics que estiguin previstes durant l’exercici pressupostari, i les que es troben en convocatòries obertes, amb indicació de l’objecte o la finalitat i les condicions per ser-ne beneficiari. Cal descriure:
els objectius, a efectes d’utilitat pública o social, que pretén assolir la subvenció o l’ajut
i els efectes que la mesura de foment pot produir en el mercat o la societat, si escau.
Recomanem activar l'item en el format automàtic que ofereix el portal.
Vegeu bones pràctiques i com millorar la informació: https://governobert.diba.cat/node/514</t>
  </si>
  <si>
    <t>Recomanem activar amb el format d'item automàtica amb dades que ofereix el portal. 
Recomanem la publicació de la relació de les subvencions atorgades en cada convocatòria, i les subvencions nominatives previstes al pressupost, amb independència de si hi ha hagut publicitat i concurrència competitiva en el seu atorgament.
Vegeu bones pràctiques i com millorar la informació: https://governobert.diba.cat/node/515</t>
  </si>
  <si>
    <t>Recomanem activar amb el format d'item automàtica amb dades que ofereix el portal. 
Recomanem la publicació de la relació de tots els ajuts atorgats amb l’import, l’objecte i els beneficiaris, amb independència de si ha hagut publicitat i concurrència en el seu atorgament. La relació ha d’estar actualitzada i ha d’incloure la informació corresponent als cinc darrers anys. Cal indicar, com a mínim:
l’import
l’objecte
els beneficiaris
Vegeu bones pràctiques i com millorar la informació: https://governobert.diba.cat/node/516</t>
  </si>
  <si>
    <t>Recomanem revisar i publicar la retribució de les persones que formen part dels òrgans de direcció o administració de les persones jurídiques que rebin subvencions i ajuts públics superiors a 10.000 euros. Aquestes entitats o societats han de declarar i comunicar a l’Ajuntament tals retribucions, a efectes de fer-les públiques. En cas que no apliqui, es recomana informar que en aquest cas no aplica. Vegeu bones pràctiques i com millorar la informació: https://governobert.diba.cat/node/517</t>
  </si>
  <si>
    <t>La publicació d’un document administratiu que serveixi de model estàndard perquè la ciutadania comuniqui, sol·liciti, faci una queixa o un suggeriment i/o interposi un recurs contra alguna decisió de la institució, entre d’altres gestions.
Vegeu bones pràctiques i com millorar la informació: https://governobert.diba.cat/node/575</t>
  </si>
  <si>
    <t>Recomanem informar en aquest item informació detallada:
· quins tràmits es realitzen 
· punt per fer la tramitació electrònica amb enllaç i descripcio de com fer-ho.
· punt d'atenció presencial més proper per aquelles persones que vulguin adreçar-se (adreça, horari , dades de contacte).
Recomanem l'explicació en el mateix item o un altra opció, explicar-ho a web municipal i que aquest item redireccioni.</t>
  </si>
  <si>
    <t>Recomanem activar el format d'item automàtic amb redirecció que ofereix el portal. Vegeu bones pràctique i com millorar la informació: https://governobert.diba.cat/node/577</t>
  </si>
  <si>
    <t>Es dóna publicitat del servei e FACT o bé del dispositiu que l’ens locals tingui associat com a punt general d’entrada de factures electròniques.
Recomanem activar l'item en el format automàtic que ofereix el portal.
Vegeu bones pràctiques i com millorar la informació: https://governobert.diba.cat/node/578</t>
  </si>
  <si>
    <t>La publicació de l’enllaç al tràmit electrònic de sol·licitud d’accés a la informació pública. El dret d’accés és un dret que complementa la informació que la ciutadania pot obtenir per via de la transparència en obert.
Vegeu bones pràctiques i com millorar la informació: https://governobert.diba.cat/node/579</t>
  </si>
  <si>
    <t>En aquest item es recomana publicar, a part del tràmit i explicació, una relació de les propostes d’actuació o millora i els suggeriments, amb relació amb el funcionament dels serveis públics,  realitzats pels ciutadans a l’Ajuntament, per mitjà del Portal de la Transparència, o per qualsevol altre mitjà que escullin els ciutadans. S’han de donar a conèixer de manera anonimitzada.
Vegeu bones pràctiques i com millorar la informació: https://governobert.diba.cat/node/580</t>
  </si>
  <si>
    <t>L’ entorn de comunicació entre l'Ajuntament i cada ciutadà o ciutadana, que permet la consulta, prèvia identificació o certificat digital, sobre l’estat dels seus tràmits, determinats rebuts, el padró d'habitants, el registre municipal, les dades del cens electoral o altres.
Recomanem activar l'item en el format automàtic que ofereix el portal.
Vegeu bones pràctiques i com millorar la informació: https://governobert.diba.cat/node/581</t>
  </si>
  <si>
    <t>La relació dels procediments administratius relacionats amb l’exercici de les competències i la prestació dels diferents serveis de l’Ajuntament. Per a cada tràmit o procediment cal indicar si està disponible en format electrònic, el sentit del silenci administratiu i les vies de reclamació i recursos que es poden interposar.
Recomanem activar l'item en el format automàtic que ofereix el portal.
Vegeu bones pràctiques i com millorar la informació: https://governobert.diba.cat/node/582</t>
  </si>
  <si>
    <t>S'hauria de publicar la relació de dades i documents de persones físiques o jurídiques que ja té disponibles el propi ajuntament, o estan en poder d’altres administracions i que l'Ajuntament està autoritzat a consultar per mitjans electrònics, en l'execució de les seves competències, de manera que els ciutadans interessats en els procediments administratius corresponents no els hagin d'aportar. Veure Bones pràctiques i Com millorar la informació: https://governobert.diba.cat/node/583</t>
  </si>
  <si>
    <t>Recomanem activar amb el format d'item automàtic amb dades obertes que ofereix el portal.
Vegeu bones pràctiques i com millorar la informació: https://governobert.diba.cat/node/571</t>
  </si>
  <si>
    <t>La publicació del calendari de dies inhàbils de l'any en qüestió, que ha de contenir almenys els següents punts:
Els dies festius assenyalats en el calendari de festes oficials de l’Estat i de la Generalitat de Catalunya, d’acord amb l’Ordre del Departament de la Generalitat competent en la matèria.
El calendari de festes locals a la Comunitat Autònoma de Catalunya per a l’any en qüestió, d’acord amb l’Ordre que s’adopti.
Recomanem activar l'item en el format automàtic que ofereix el portal.
Vegeu bones pràctiques i com millorar la informació: https://governobert.diba.cat/node/572</t>
  </si>
  <si>
    <t>Recomanem publicar els serveis que ofereix l'ens (amb informació descriptivia, horaris, punts d'atenció, contacte...)  així com la carta de serveis aprovada per cadascun d'aquests (document sobre els serveis que presta una unitat, els compromisos adquirits en termes d’eficàcia i qualitat de la prestació, i els mecanismes de participació de la ciutadania i de les persones usuàries en la millora de la prestació).  
Vegeu Bones pràctiques i com millorar la informació: https://governobert.diba.cat/node/573</t>
  </si>
  <si>
    <t>En aquest item recomanem oferir informació actualitzada sobre l'objectiu de l'equipament (usos), l’adreça, les dades tècniques de l’equipament, inclòs l’aforament per a activitats de pública concurrència, i el termini per presentar una sol·licitud d’ús. Podeu enllaçar amb informació del web municipal d'equipament Vegeu Bones pràctiques i com millorar la informació: https://governobert.diba.cat/node/574</t>
  </si>
  <si>
    <t>Recomanem revisar i actualitzar i publicar les informacions i avisos sobre l’ús dels serveis, i les incidències en els mateixos que es puguin produir que els ajuntaments, i en el seu cas les entitats que gestionin serveis públics, han de facilitar a la ciutadania. Facilitar enllaç als diferents canals on s'informen les incidències (web, whatsapp....). Vegeu bones pràctiques i com millorar la informació: https://governobert.diba.cat/node/565</t>
  </si>
  <si>
    <t>Recomanem activar amb el format d'item automàtic amb redirecció com ofereix el portal. 
Recomanem publicar les incidències en la mobilitat, en el transport públic o trànsit privat, entorn a les vies urbanes de titularitat municipal.
Vegeu bones pràctiques i com millorar la informació: https://governobert.diba.cat/node/566</t>
  </si>
  <si>
    <t>Recomanem activar amb el format d'item automàtica amb dades obertes o enllaçar a web Generalitat https://mediambient.gencat.cat/ca/05_ambits_dactuacio/atmosfera/qualitat_de_laire/vols-saber-que-respires/.
Recomanem que l'enllaç vagi directe a la informació sense haver de passar per fer un segon clic en el portal de transparència.</t>
  </si>
  <si>
    <t>Recomanem activar i publicar un enllaç directe a la pàgina del Departament de Territori i Sostenibilitat de la Generalitat de Catalunya sobre Contaminació Acústica.https://mediambient.gencat.cat/ca/05_ambits_dactuacio/atmosfera/contaminacio_acustica/
Vegeu Bones pràctiques i com millorar la informació: https://governobert.diba.cat/node/568</t>
  </si>
  <si>
    <t>Recomanem publicar directament els documents més recents d’avaluació que s’hagin realitzat, si s’escau, publicar una Taula amb memòries, avaluacions, sobre els Plans aprovat, entre d'altres.
Si l'ajuntament no en disposa, informar-ho també de nou per a que es visualitzi la data d'actualització el més actual possible.
Vegeu Bones pràctiques i com millorar la informació: https://governobert.diba.cat/node/569</t>
  </si>
  <si>
    <t>Recomanem publicar ublicar directament els documents més recents d’avaluació que s’hagin realitzat, si s’escau, publicar una Taula amb les enquestes realitzades, o altres sistemes d’avaluació de la qualitat, amb enllaços als corresponents documents, entre d'altres.Si l'ajuntament no en disposa, informar-ho també de nou per a que es visualitzi la data d'actualització el més actual possible.
Vegeu Bones pràctiques i com millorar la informació: https://governobert.diba.cat/node/570</t>
  </si>
  <si>
    <t>Recomanem activar i difondre aquesta informació a la ciutadania, fent-la partícip de l’accés a la plataforma que els permetrà realitzar la gestió electrònica de les seves representacions vinculades al Registre electrònic d’apoderaments.</t>
  </si>
  <si>
    <t>Recomanem publicar  i activar el bloc d'indicadors que ofereix el porta on es mostren les dades d'emplenament. En cas de no disposar d'autogestió de dades obertes, informar amb redirecció a https://dadesobertes.seu-e.cat/dataset/emplenament-dels-portals-de-transparencia i complementar amb Infoparticipa.  Vegeu bones pràctiques i com millorar la informació: https://governobert.diba.cat/node/564</t>
  </si>
  <si>
    <t xml:space="preserve">Recomanem publicar la informació sobre els diferents canals de participació ciutadana que té l’ens local, per tal de fer-ne difusió. Si es disposa de un espai concret dedicat a la participació, podeu redireccionar. </t>
  </si>
  <si>
    <t>Recomanem publicar la informació sobre els diferents canals de comunicació i els enllaços.</t>
  </si>
  <si>
    <t>Recomanem publicar la informació sobre els diferents canals de participació ciutadana que té l’ens local, per tal de fer-ne difusió. Si es disposa de un espai concret dedicat a la participació, podeu redireccionar. Si no s'estan realitzant processos participatius, cal que ho indiqueu en aquest item.</t>
  </si>
  <si>
    <t xml:space="preserve"> La informació que es recomana publicar en aquest item és la següent: publicar les propostes i suggeriments que s’han rebut per part de la ciutadania o organitzacions sobre el funcionament dels serveis públics, de forma anonimitzada.
També ha de publicar, de forma anonimitzada, les iniciatives que ha presentat la ciutadania per a millora dels serveis públics. Si no hi ha, indicar-ho també. Tot en format reutilitzable.</t>
  </si>
  <si>
    <t xml:space="preserve">Recomanen revisar i  facilitar informació sobre les associacions i entitats que tinguin la seva seu social i/o activitat habitual en l’àmbit territorial de l’ens local, com pot ser l’objecte, l’adreça, el telèfon, l’adreça electrònica o la web, entre d’altres. </t>
  </si>
  <si>
    <t>Recomanem activar la redirecció proposada pel propi portal.</t>
  </si>
  <si>
    <t xml:space="preserve">Recomanem facilitar informació sobre les normes i directrius que l’ens local hagi aprovat en matèria de participació ciutadana i, per tant, sobre el Reglament de participació ciutadana que hagi aprovat, tot i que aquest consti també en la relació de reglaments i ordenances que són objecte de publicació a través de l’ítem 2.2.2 “Ordenances reguladores i reglaments”. Si no se'n disposa, actualitzar perquè la data que es visualitza d'actualització sigui la més actual possible. </t>
  </si>
  <si>
    <t>Recomanem facilitar una relació de les associacions i un enllaç a les agendes i activitats d’aquestes.Si no se'n disposa, indicar l'espai on es pot consultar l'agenda que es publiqui.</t>
  </si>
  <si>
    <t>Recomanem publicarr el calendari de conservació i règim d’accés a la documentació de la institució, un instrument que recull, de manera essencial, els terminis de conservació, transferència i règim d’accés de cada sèrie documental. Vegeu Bones pràctiques i com millorar la informació:https://governobert.diba.cat/node/545 i també recomanem completar l'item amb al informació que us proposem a la nostra comunitat virtual: https://pre.seu-e.cat/ca/web/veciana/govern-obert-i-transparencia/accio-de-govern-i-normativa/gestio-documental-i-arxiu/calendari-de-conservacio-i-regim-d-acces-documental</t>
  </si>
  <si>
    <t>Recomanem que es faciliti el QDC en format reutilitzable i actualitzar ja que la data és l'any 2019. Vegeu Bones pràctiques i com millorar la informació: https://governobert.diba.cat/node/546 i també recomanem completar l'item amb la informació que us proposem a la nostra comunitat virtual:https://pre.seu-e.cat/ca/web/veciana/govern-obert-i-transparencia/accio-de-govern-i-normativa/gestio-documental-i-arxiu/quadre-de-classificacio-documental</t>
  </si>
  <si>
    <t>Recomanem activar i publicar la relació dels instruments de descripció informa de les eines elaborades per l'Arxiu de l’ens per a localitzar els diferents documents i es tracta, bàsicament de les guies, els inventaris i catàlegs: 
· El Quadre de Classificació de la Documentació Municipal, que és un dels instruments principals dels processos de control d’un sistema de gestió de documents (ISO 15489), ja que d’aquest en depèn el coneixement del fons i la gestió general de les principals operacions d’un Arxiu, com són les transferències documentals, la valoració i eliminació de la informació o la mateixa descripció.
· La descripció del Fons Documental de l’Arxiu, realitzada segons la Norma de Descripció Arxivística de Catalunya (NODAC 2007)
· Les relacions de transferències documentals
· Aplicatiu del Sistema de Gestió de l’Arxiu
Recomanem visualitzar els models per redactar aquest item a: https://governobert.diba.cat/node/1772 i també recomanem completar l'item amb al informació que us proposem a la nostra comunitat virtual: https://pre.seu-e.cat/ca/web/veciana/govern-obert-i-transparencia/accio-de-govern-i-normativa/gestio-documental-i-arxiu/instruments-de-descripcio-documental</t>
  </si>
  <si>
    <t>Recomanem activar i publicar d'acord amb la proposta d'estructura i de camps de l'item. També es pot publicar l’enllaç amb el web de la Sindicatura de Comptes de Catalunya, doncs ja permet accedir a les auditories de comptes de l’Ajuntament. És recomanable, però, que l’enllaç porti directament a la informació del propi Ajuntament, evitant a la ciutadania la necessitat de fer cerques addicionals.
En cas d’haver-se realitzat auditories específiques dels comptes de l’Ajuntament, o dels ens i societats dependents, seria recomanable afegir al text de l’indicador una taula amb el títol de dites auditories,  la data de realització, i enllaç amb el corresponent informe d’auditoria.
Recordem que segons la Llei 19/2014 article 11 i el decret 8/2021 article 50, cal publicar les auditories realitzades per òrgans externs.
Vegeu Bones Pràctiques i com millorar la informació: https://governobert.diba.cat/node/557</t>
  </si>
  <si>
    <t>INFOPARTICIPA</t>
  </si>
  <si>
    <t>Gener / Març / Setembre</t>
  </si>
  <si>
    <t>Gener / Febrer / Juliol</t>
  </si>
  <si>
    <t>Gener / Febrer / Març / Abril / Maig / Juny / Juliol / Agonst / Setembre/ Octubre / Novembre / Desembre</t>
  </si>
  <si>
    <t>Indicadors d'Infoparticipa afectats</t>
  </si>
  <si>
    <t>1.1.12. Informació proporcionada per les entitats privades</t>
  </si>
  <si>
    <t>Article 3</t>
  </si>
  <si>
    <t>Articles 9 i 10</t>
  </si>
  <si>
    <t>Les entitats privades l’han de traslladar a l’entitat pública vinculada/relacionada.</t>
  </si>
  <si>
    <t>Entitat pública vinculada/relacionada</t>
  </si>
  <si>
    <t>Finestreta Única Empresarial (FUE)</t>
  </si>
  <si>
    <t>La publicitat d'aquest ítem esdevé una recomanació de publicitat activa per part de la XGT, basada en llei de simplificació 1/15</t>
  </si>
  <si>
    <t>La FUE és l'espai físic i virtual des d'on es poden fer totes les gestions necessàries per desenvolupar una activitat econòmica, amb independència de l'Administració responsable. Es proposa, amb caràcter de mínims, donar accés a tots els recursos i solucions disponibles a "Canal Empresa" de l'Oficina de Gestió Empresarial (OGE)" de la Generalitat de Catalunya que principalment són: 
"Canal Empresa":  inclou amb tota la informació tècnica, jurídica i organitzativa necessària).
"Cerca guiada de tràmits": facilita una solució que permet fer una cerca per tipologia d'activitat i municipi que, amb la resposta a un seguit de criteris aportarà informació i enllaços als tràmits necessaris)
A la pràctica de de l'AOC ofereix un servei "FUE Local" que facilita als ens locals disposar de la informació detallada per a diferents tràmits associats a la tramitació d’activitats empresarials, incloent el detall de la seva fitxa descriptiva, el formulari electrònic, així com una taula tècnica que permet associar a cada activitat el règim de tramitació que li correspon.
Els ajuntaments integrats al projecte disposaran també de la connexió a la “Cerca guiada de tràmits” inclosa dins el projecte de la Finestreta Única Empresarial (Oficina de Gestió Empresarial).</t>
  </si>
  <si>
    <t>Propi ens
Mapa AE (AOC)</t>
  </si>
  <si>
    <t>Recomanem redireccionar amb la proposta que ofereix el portal AOC. En cas de no disposar de FUE, recomanem redireccionar a Canal Empresa i Cerca Guiada de tràmits de l'Oficina de Gestió Empresarial (OGE) de la Generalitat</t>
  </si>
  <si>
    <t>6.1.6. Codi Conducta grups interès</t>
  </si>
  <si>
    <t>Article 49. Apartat 1. Punt c.</t>
  </si>
  <si>
    <t>Aquest és un ítem complementari amb el "Registre de Grups d'interès", que permet fer la publicació específica del codi de conducta de l'ens</t>
  </si>
  <si>
    <t>La publicació de tots els contractes subscrits que figuren en el perfil del contractant, en la pròpia web, en el portal de transparència i en els expedients de contractació de la institució, dels darrers cinc anys.
Recomanem activar l'item en el format automàtic amb dades obertes i visualitzacions gràfiques que ofereix el portal.
Vegeu bones pràctiques i com millorar la informació: https://governobert.diba.cat/node/486</t>
  </si>
  <si>
    <t>Recomanem activar l'item en el format automàtic amb dades obertes i visualitzacions gràfiques que ofereix el portal. Vegeu bones pràctiques i com millorar la informació: https://governobert.diba.cat/node/487</t>
  </si>
  <si>
    <t>Aquest item es pot connectar com a automàtic amb redirecció al registre de convenis. Recomanem activar l'item en el format automàtic  i visualitzacions gràfiques que ofereix el portal.
Vegeu Bones pràctiques i com millorar la informació: https://governobert.diba.cat/node/511</t>
  </si>
  <si>
    <t>1,2,3,4,5,6</t>
  </si>
  <si>
    <t>1, 2, 3, 4, 5, 6, 7, 8, 9, 10, 11, 28</t>
  </si>
  <si>
    <t>48, 50</t>
  </si>
  <si>
    <t>36, 37, 38</t>
  </si>
  <si>
    <t>44, 45, 46, 47</t>
  </si>
  <si>
    <t xml:space="preserve"> Es publiquen els decrets i/o les resolucions d'Alcaldía?</t>
  </si>
  <si>
    <t>Es publica el Pla de Govern (PAM), o el Pla estratègic?</t>
  </si>
  <si>
    <t>Es publica la normativa?</t>
  </si>
  <si>
    <t>Es publiquen notícies sobre les actuacions del dia a dia dels i les membres del govern relacionades amb la gestió?</t>
  </si>
  <si>
    <t>S’ofereixen al web l'execució de les consultes i/o de participació sobre temes actuals d’interès local?</t>
  </si>
  <si>
    <t>S’ofereixen al web informació sobre altres mecanismes o ens de participació: consells territorials, consells de ciutat, consells sectorials?</t>
  </si>
  <si>
    <t>Es proporcionen al web instruments per presentar queixes, felicitacions o suggeriments sobre el funcionament de la Institució?</t>
  </si>
  <si>
    <t>Es proporcionen al web els resultats de la gestió de la de les queixes, felicitacions o suggeriments presentades?</t>
  </si>
  <si>
    <t>Es facilita el dret d’accés a la informació pública?</t>
  </si>
  <si>
    <t>S'informa periòdicament de totes les peticions rebudes i les resolucions emeses referides a les sol•licituds de dret d'accés?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</si>
</sst>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u/>
      <sz val="11"/>
      <color theme="10"/>
      <name val="Calibri"/>
      <family val="2"/>
      <scheme val="minor"/>
    </font>
    <font>
      <sz val="9"/>
      <color rgb="FF505051"/>
      <name val="Verdana"/>
      <family val="2"/>
    </font>
    <font>
      <sz val="11"/>
      <color theme="0"/>
      <name val="Calibri"/>
      <family val="2"/>
      <scheme val="minor"/>
    </font>
    <font>
      <sz val="11"/>
      <name val="Calibri"/>
      <family val="2"/>
      <scheme val="minor"/>
    </font>
    <font>
      <b/>
      <sz val="11"/>
      <color theme="1"/>
      <name val="Calibri"/>
      <family val="2"/>
      <scheme val="minor"/>
    </font>
    <font>
      <u/>
      <sz val="11"/>
      <name val="Calibri"/>
      <family val="2"/>
      <scheme val="minor"/>
    </font>
    <font>
      <b/>
      <sz val="18"/>
      <color theme="1"/>
      <name val="Calibri"/>
      <family val="2"/>
      <scheme val="minor"/>
    </font>
    <font>
      <sz val="18"/>
      <color theme="1"/>
      <name val="Impact"/>
      <family val="2"/>
    </font>
    <font>
      <sz val="11"/>
      <color theme="5" tint="-0.249977111117893"/>
      <name val="Impact"/>
      <family val="2"/>
    </font>
    <font>
      <sz val="11"/>
      <color theme="4"/>
      <name val="Impact"/>
      <family val="2"/>
    </font>
    <font>
      <sz val="11"/>
      <color theme="6" tint="-0.249977111117893"/>
      <name val="Impact"/>
      <family val="2"/>
    </font>
    <font>
      <b/>
      <sz val="11"/>
      <color theme="7" tint="-0.249977111117893"/>
      <name val="Impact"/>
      <family val="2"/>
    </font>
    <font>
      <sz val="14"/>
      <color theme="4"/>
      <name val="Impact"/>
      <family val="2"/>
    </font>
    <font>
      <sz val="11"/>
      <color theme="6"/>
      <name val="Impact"/>
      <family val="2"/>
    </font>
    <font>
      <sz val="11"/>
      <color theme="7"/>
      <name val="Impact"/>
      <family val="2"/>
    </font>
    <font>
      <b/>
      <sz val="11"/>
      <name val="Calibri"/>
      <family val="2"/>
    </font>
    <font>
      <b/>
      <sz val="11"/>
      <name val="Calibri"/>
      <family val="1"/>
    </font>
    <font>
      <sz val="11"/>
      <name val="Calibri"/>
      <family val="2"/>
    </font>
    <font>
      <sz val="11"/>
      <name val="Calibri"/>
      <family val="1"/>
    </font>
    <font>
      <sz val="11"/>
      <name val="Times New Roman"/>
      <family val="1"/>
    </font>
    <font>
      <sz val="11"/>
      <name val="Calibri"/>
      <family val="2"/>
    </font>
    <font>
      <sz val="9"/>
      <name val="Verdana"/>
      <family val="2"/>
    </font>
    <font>
      <b/>
      <sz val="24"/>
      <color rgb="FF990033"/>
      <name val="Arial"/>
      <family val="2"/>
    </font>
  </fonts>
  <fills count="1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bgColor indexed="64"/>
      </patternFill>
    </fill>
    <fill>
      <patternFill patternType="solid">
        <fgColor rgb="FFFFFF00"/>
        <bgColor indexed="64"/>
      </patternFill>
    </fill>
    <fill>
      <patternFill patternType="solid">
        <fgColor indexed="65"/>
        <bgColor indexed="64"/>
      </patternFill>
    </fill>
    <fill>
      <patternFill patternType="solid">
        <fgColor theme="4" tint="0.59999389629810485"/>
        <bgColor theme="4" tint="0.59999389629810485"/>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s>
  <cellStyleXfs count="3">
    <xf numFmtId="0" fontId="0" fillId="0" borderId="0"/>
    <xf numFmtId="0" fontId="2" fillId="0" borderId="0" applyNumberFormat="0" applyFill="0" applyBorder="0" applyAlignment="0" applyProtection="0"/>
    <xf numFmtId="9" fontId="1" fillId="0" borderId="0" applyFont="0" applyFill="0" applyBorder="0" applyAlignment="0" applyProtection="0"/>
  </cellStyleXfs>
  <cellXfs count="128">
    <xf numFmtId="0" fontId="0" fillId="0" borderId="0" xfId="0"/>
    <xf numFmtId="0" fontId="3" fillId="0" borderId="0" xfId="0" applyFont="1" applyAlignment="1">
      <alignment horizontal="left" vertical="top" wrapText="1" indent="2"/>
    </xf>
    <xf numFmtId="0" fontId="3" fillId="0" borderId="0" xfId="0" applyFont="1" applyAlignment="1">
      <alignment horizontal="left" vertical="top" wrapText="1" indent="1"/>
    </xf>
    <xf numFmtId="0" fontId="0" fillId="5" borderId="0" xfId="0" applyFill="1" applyAlignment="1">
      <alignment horizontal="center" vertical="center" wrapText="1"/>
    </xf>
    <xf numFmtId="0" fontId="0" fillId="4" borderId="0" xfId="0" applyFill="1" applyAlignment="1">
      <alignment wrapText="1"/>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0" fontId="0" fillId="0" borderId="0" xfId="0" applyAlignment="1">
      <alignment wrapText="1"/>
    </xf>
    <xf numFmtId="0" fontId="0" fillId="10" borderId="0" xfId="0" applyFill="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7" borderId="0" xfId="0" applyFill="1" applyAlignment="1">
      <alignment horizontal="center" vertical="center"/>
    </xf>
    <xf numFmtId="0" fontId="0" fillId="0" borderId="0" xfId="0" applyAlignment="1">
      <alignment horizontal="center" vertical="top" wrapText="1"/>
    </xf>
    <xf numFmtId="0" fontId="0" fillId="0" borderId="0" xfId="0" applyAlignment="1">
      <alignment vertical="top" wrapText="1"/>
    </xf>
    <xf numFmtId="0" fontId="0" fillId="4" borderId="0" xfId="0" applyFill="1" applyAlignment="1">
      <alignment horizontal="center" vertical="top" wrapText="1"/>
    </xf>
    <xf numFmtId="0" fontId="0" fillId="4" borderId="0" xfId="0" applyFill="1" applyAlignment="1">
      <alignment vertical="top" wrapText="1"/>
    </xf>
    <xf numFmtId="0" fontId="0" fillId="0" borderId="0" xfId="0" applyAlignment="1">
      <alignment horizontal="center" wrapText="1"/>
    </xf>
    <xf numFmtId="0" fontId="0" fillId="2" borderId="0" xfId="0" applyFill="1" applyAlignment="1">
      <alignment horizontal="center" wrapText="1"/>
    </xf>
    <xf numFmtId="0" fontId="5" fillId="6" borderId="1" xfId="1" applyFont="1" applyFill="1" applyBorder="1" applyAlignment="1">
      <alignment horizontal="left" vertical="center" wrapText="1"/>
    </xf>
    <xf numFmtId="0" fontId="7" fillId="0" borderId="2" xfId="1" applyFont="1" applyBorder="1" applyAlignment="1">
      <alignment vertical="top" wrapText="1"/>
    </xf>
    <xf numFmtId="0" fontId="6" fillId="0" borderId="0" xfId="0" applyFont="1"/>
    <xf numFmtId="0" fontId="6" fillId="5" borderId="0" xfId="0" applyFont="1" applyFill="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6" fillId="0" borderId="5" xfId="0" applyFont="1" applyBorder="1" applyAlignment="1">
      <alignment horizontal="center"/>
    </xf>
    <xf numFmtId="0" fontId="6" fillId="0" borderId="4" xfId="0" applyFont="1" applyBorder="1" applyAlignment="1">
      <alignment horizontal="center"/>
    </xf>
    <xf numFmtId="0" fontId="6" fillId="0" borderId="5" xfId="0" applyFont="1" applyBorder="1"/>
    <xf numFmtId="0" fontId="5" fillId="2" borderId="1" xfId="1" applyFont="1" applyFill="1" applyBorder="1" applyAlignment="1">
      <alignment horizontal="left"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5" fillId="0" borderId="1" xfId="0" applyFont="1" applyBorder="1" applyAlignment="1">
      <alignment vertical="center"/>
    </xf>
    <xf numFmtId="0" fontId="5" fillId="6" borderId="1" xfId="1" applyFont="1" applyFill="1" applyBorder="1" applyAlignment="1">
      <alignment horizontal="center" vertical="center" wrapText="1"/>
    </xf>
    <xf numFmtId="10" fontId="0" fillId="0" borderId="0" xfId="0" applyNumberFormat="1"/>
    <xf numFmtId="0" fontId="0" fillId="10" borderId="0" xfId="0" applyFill="1"/>
    <xf numFmtId="0" fontId="8" fillId="10" borderId="0" xfId="0" applyFont="1" applyFill="1"/>
    <xf numFmtId="10" fontId="0" fillId="10" borderId="0" xfId="0" applyNumberFormat="1" applyFill="1"/>
    <xf numFmtId="2" fontId="0" fillId="10" borderId="0" xfId="0" applyNumberFormat="1" applyFill="1"/>
    <xf numFmtId="0" fontId="0" fillId="7" borderId="0" xfId="0" applyFill="1"/>
    <xf numFmtId="0" fontId="8" fillId="7" borderId="0" xfId="0" applyFont="1" applyFill="1"/>
    <xf numFmtId="10" fontId="0" fillId="7" borderId="0" xfId="0" applyNumberFormat="1" applyFill="1"/>
    <xf numFmtId="2" fontId="0" fillId="7" borderId="0" xfId="0" applyNumberFormat="1" applyFill="1"/>
    <xf numFmtId="0" fontId="0" fillId="4" borderId="0" xfId="0" applyFill="1"/>
    <xf numFmtId="0" fontId="8" fillId="4" borderId="0" xfId="0" applyFont="1" applyFill="1"/>
    <xf numFmtId="10" fontId="0" fillId="4" borderId="0" xfId="0" applyNumberFormat="1" applyFill="1"/>
    <xf numFmtId="2" fontId="0" fillId="4" borderId="0" xfId="0" applyNumberFormat="1" applyFill="1"/>
    <xf numFmtId="0" fontId="0" fillId="3" borderId="0" xfId="0" applyFill="1"/>
    <xf numFmtId="0" fontId="8" fillId="3" borderId="0" xfId="0" applyFont="1" applyFill="1"/>
    <xf numFmtId="10" fontId="0" fillId="3" borderId="0" xfId="0" applyNumberFormat="1" applyFill="1"/>
    <xf numFmtId="2" fontId="0" fillId="3" borderId="0" xfId="0" applyNumberFormat="1" applyFill="1"/>
    <xf numFmtId="0" fontId="0" fillId="0" borderId="0" xfId="0" applyAlignment="1">
      <alignment horizontal="left" indent="2"/>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10" fontId="0" fillId="0" borderId="0" xfId="2" applyNumberFormat="1" applyFont="1"/>
    <xf numFmtId="0" fontId="0" fillId="11" borderId="0" xfId="0" applyFill="1"/>
    <xf numFmtId="0" fontId="4" fillId="12" borderId="0" xfId="0" applyFont="1" applyFill="1" applyAlignment="1">
      <alignment horizontal="center"/>
    </xf>
    <xf numFmtId="0" fontId="10" fillId="0" borderId="0" xfId="0" applyFont="1"/>
    <xf numFmtId="0" fontId="11" fillId="0" borderId="0" xfId="0" applyFont="1"/>
    <xf numFmtId="0" fontId="12" fillId="0" borderId="0" xfId="0" applyFont="1"/>
    <xf numFmtId="0" fontId="13" fillId="0" borderId="0" xfId="0" applyFont="1"/>
    <xf numFmtId="0" fontId="15" fillId="0" borderId="0" xfId="0" applyFont="1"/>
    <xf numFmtId="0" fontId="16" fillId="0" borderId="0" xfId="0" applyFont="1"/>
    <xf numFmtId="0" fontId="17" fillId="0" borderId="0" xfId="0" applyFont="1" applyAlignment="1">
      <alignment horizontal="left" vertical="top" wrapText="1"/>
    </xf>
    <xf numFmtId="0" fontId="19" fillId="0" borderId="0" xfId="0" applyFont="1" applyAlignment="1">
      <alignment horizontal="left" vertical="top" wrapText="1" indent="1"/>
    </xf>
    <xf numFmtId="0" fontId="0" fillId="0" borderId="0" xfId="0" applyAlignment="1">
      <alignment horizontal="left" vertical="top" wrapText="1" indent="1"/>
    </xf>
    <xf numFmtId="0" fontId="22" fillId="0" borderId="0" xfId="0" applyFont="1" applyAlignment="1">
      <alignment horizontal="left" vertical="top" wrapText="1" indent="1"/>
    </xf>
    <xf numFmtId="0" fontId="0" fillId="7" borderId="0" xfId="0" applyFill="1" applyAlignment="1">
      <alignment vertical="center"/>
    </xf>
    <xf numFmtId="0" fontId="23" fillId="0" borderId="0" xfId="0" applyFont="1" applyAlignment="1">
      <alignment horizontal="left" vertical="center"/>
    </xf>
    <xf numFmtId="0" fontId="19" fillId="0" borderId="0" xfId="0" applyFont="1" applyAlignment="1">
      <alignment horizontal="left" vertical="center" wrapText="1"/>
    </xf>
    <xf numFmtId="0" fontId="0" fillId="0" borderId="0" xfId="0" applyAlignment="1">
      <alignment horizontal="left" vertical="center" wrapText="1"/>
    </xf>
    <xf numFmtId="0" fontId="22" fillId="0" borderId="0" xfId="0" applyFont="1" applyAlignment="1">
      <alignment horizontal="left" vertical="center" wrapText="1"/>
    </xf>
    <xf numFmtId="17" fontId="0" fillId="0" borderId="0" xfId="0" applyNumberFormat="1" applyAlignment="1">
      <alignment horizontal="left" vertical="center"/>
    </xf>
    <xf numFmtId="0" fontId="5" fillId="2"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0" fontId="5" fillId="4" borderId="1" xfId="1" applyFont="1" applyFill="1" applyBorder="1" applyAlignment="1">
      <alignment horizontal="left" vertical="center" wrapText="1"/>
    </xf>
    <xf numFmtId="0" fontId="5" fillId="4" borderId="1" xfId="1" applyFont="1" applyFill="1" applyBorder="1" applyAlignment="1">
      <alignment horizontal="center" vertical="center" wrapText="1"/>
    </xf>
    <xf numFmtId="0" fontId="5" fillId="4" borderId="1" xfId="0" applyFont="1" applyFill="1" applyBorder="1" applyAlignment="1">
      <alignment vertical="top" wrapText="1"/>
    </xf>
    <xf numFmtId="0" fontId="5" fillId="4" borderId="1" xfId="0" applyFont="1" applyFill="1" applyBorder="1" applyAlignment="1">
      <alignment horizontal="center" vertical="top" wrapText="1"/>
    </xf>
    <xf numFmtId="0" fontId="5" fillId="7" borderId="1" xfId="1" applyFont="1" applyFill="1" applyBorder="1" applyAlignment="1">
      <alignment horizontal="left" vertical="center" wrapText="1"/>
    </xf>
    <xf numFmtId="0" fontId="5" fillId="7" borderId="1" xfId="1" applyFont="1" applyFill="1" applyBorder="1" applyAlignment="1">
      <alignment horizontal="center" vertical="center" wrapText="1"/>
    </xf>
    <xf numFmtId="0" fontId="5" fillId="3" borderId="1" xfId="1" applyFont="1" applyFill="1" applyBorder="1" applyAlignment="1">
      <alignment horizontal="left" vertical="center" wrapText="1"/>
    </xf>
    <xf numFmtId="0" fontId="5" fillId="3" borderId="1" xfId="1" applyFont="1" applyFill="1" applyBorder="1" applyAlignment="1">
      <alignment horizontal="center" vertical="center" wrapText="1"/>
    </xf>
    <xf numFmtId="0" fontId="5" fillId="8" borderId="1" xfId="1" applyFont="1" applyFill="1" applyBorder="1" applyAlignment="1">
      <alignment horizontal="left" vertical="center" wrapText="1"/>
    </xf>
    <xf numFmtId="0" fontId="5" fillId="8" borderId="1" xfId="1" applyFont="1" applyFill="1" applyBorder="1" applyAlignment="1">
      <alignment horizontal="center" vertical="center" wrapText="1"/>
    </xf>
    <xf numFmtId="0" fontId="2" fillId="0" borderId="2" xfId="1" applyBorder="1" applyAlignment="1">
      <alignment vertical="top" wrapText="1"/>
    </xf>
    <xf numFmtId="0" fontId="5" fillId="2" borderId="1" xfId="0" applyFont="1" applyFill="1" applyBorder="1" applyAlignment="1">
      <alignment vertical="top" wrapText="1"/>
    </xf>
    <xf numFmtId="0" fontId="6" fillId="13" borderId="0" xfId="0" applyFont="1" applyFill="1"/>
    <xf numFmtId="0" fontId="0" fillId="13" borderId="0" xfId="0" applyFill="1"/>
    <xf numFmtId="0" fontId="6" fillId="13" borderId="0" xfId="0" applyFont="1" applyFill="1" applyAlignment="1">
      <alignment horizontal="left"/>
    </xf>
    <xf numFmtId="0" fontId="0" fillId="4" borderId="0" xfId="0" applyFill="1" applyAlignment="1">
      <alignment horizontal="center" wrapText="1"/>
    </xf>
    <xf numFmtId="0" fontId="5" fillId="0" borderId="0" xfId="0" applyFont="1" applyAlignment="1">
      <alignment vertical="center"/>
    </xf>
    <xf numFmtId="0" fontId="0" fillId="14" borderId="0" xfId="0" applyFill="1"/>
    <xf numFmtId="0" fontId="14" fillId="14" borderId="0" xfId="0" applyFont="1" applyFill="1" applyAlignment="1">
      <alignment horizontal="center"/>
    </xf>
    <xf numFmtId="0" fontId="9" fillId="14" borderId="0" xfId="0" applyFont="1" applyFill="1" applyAlignment="1">
      <alignment horizontal="center" vertical="center"/>
    </xf>
    <xf numFmtId="0" fontId="0" fillId="14" borderId="0" xfId="0" applyFill="1" applyAlignment="1">
      <alignment horizontal="center"/>
    </xf>
    <xf numFmtId="0" fontId="0" fillId="0" borderId="0" xfId="0" applyAlignment="1">
      <alignment vertical="center" wrapText="1"/>
    </xf>
    <xf numFmtId="0" fontId="0" fillId="0" borderId="0" xfId="0" applyAlignment="1" applyProtection="1">
      <alignment vertical="center" wrapText="1"/>
      <protection locked="0"/>
    </xf>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vertical="center" wrapText="1"/>
    </xf>
    <xf numFmtId="0" fontId="5" fillId="9" borderId="1" xfId="0" applyFont="1" applyFill="1" applyBorder="1" applyAlignment="1">
      <alignment vertical="center" wrapText="1"/>
    </xf>
    <xf numFmtId="0" fontId="5" fillId="0" borderId="1" xfId="0" applyFont="1" applyBorder="1" applyAlignment="1">
      <alignment vertical="center" wrapText="1"/>
    </xf>
    <xf numFmtId="0" fontId="5" fillId="0" borderId="0" xfId="0" applyFont="1" applyAlignment="1">
      <alignment horizontal="center" wrapText="1"/>
    </xf>
    <xf numFmtId="0" fontId="5" fillId="0" borderId="0" xfId="0" applyFont="1" applyAlignment="1">
      <alignment wrapText="1"/>
    </xf>
    <xf numFmtId="0" fontId="5" fillId="4" borderId="1" xfId="0" applyFont="1" applyFill="1" applyBorder="1" applyAlignment="1">
      <alignment vertical="center" wrapText="1"/>
    </xf>
    <xf numFmtId="0" fontId="0" fillId="0" borderId="0" xfId="0" applyAlignment="1">
      <alignment horizontal="left" wrapText="1"/>
    </xf>
    <xf numFmtId="0" fontId="0" fillId="0" borderId="0" xfId="0" applyAlignment="1" applyProtection="1">
      <alignment wrapText="1"/>
      <protection locked="0"/>
    </xf>
    <xf numFmtId="0" fontId="0" fillId="4" borderId="0" xfId="0" applyFill="1" applyAlignment="1">
      <alignment vertical="center" wrapText="1"/>
    </xf>
    <xf numFmtId="0" fontId="0" fillId="4" borderId="0" xfId="0" applyFill="1" applyAlignment="1">
      <alignment horizontal="center" vertical="center" wrapText="1"/>
    </xf>
    <xf numFmtId="0" fontId="24" fillId="0" borderId="0" xfId="0" applyFont="1" applyAlignment="1">
      <alignment horizontal="left" vertical="center"/>
    </xf>
    <xf numFmtId="9" fontId="6" fillId="0" borderId="0" xfId="2" applyFont="1" applyAlignment="1">
      <alignment horizontal="center"/>
    </xf>
    <xf numFmtId="9" fontId="6" fillId="0" borderId="0" xfId="0" applyNumberFormat="1" applyFont="1" applyAlignment="1">
      <alignment horizontal="left"/>
    </xf>
    <xf numFmtId="0" fontId="6" fillId="0" borderId="0" xfId="0" applyFont="1" applyAlignment="1">
      <alignment horizontal="left"/>
    </xf>
    <xf numFmtId="0" fontId="5" fillId="0" borderId="1" xfId="0" applyFont="1" applyBorder="1" applyProtection="1">
      <protection locked="0"/>
    </xf>
    <xf numFmtId="0" fontId="2" fillId="0" borderId="1" xfId="1" applyBorder="1" applyProtection="1">
      <protection locked="0"/>
    </xf>
    <xf numFmtId="0" fontId="5" fillId="0" borderId="3" xfId="0" applyFont="1" applyBorder="1" applyProtection="1">
      <protection locked="0"/>
    </xf>
    <xf numFmtId="10" fontId="0" fillId="15" borderId="12" xfId="2" applyNumberFormat="1" applyFont="1" applyFill="1" applyBorder="1"/>
    <xf numFmtId="0" fontId="6" fillId="2" borderId="0" xfId="0" applyFont="1" applyFill="1" applyAlignment="1">
      <alignment horizontal="center" vertical="center" wrapText="1"/>
    </xf>
    <xf numFmtId="0" fontId="6" fillId="10" borderId="0" xfId="0" applyFont="1" applyFill="1" applyAlignment="1" applyProtection="1">
      <alignment horizontal="center" vertical="center" wrapText="1"/>
      <protection locked="0"/>
    </xf>
    <xf numFmtId="0" fontId="6" fillId="0" borderId="0" xfId="0" applyFont="1" applyAlignment="1">
      <alignment horizontal="center" vertical="center" wrapText="1"/>
    </xf>
    <xf numFmtId="0" fontId="6" fillId="4" borderId="0" xfId="0" applyFont="1" applyFill="1" applyAlignment="1">
      <alignment horizontal="center" vertical="center" wrapText="1"/>
    </xf>
    <xf numFmtId="0" fontId="0" fillId="0" borderId="0" xfId="0" applyNumberFormat="1"/>
  </cellXfs>
  <cellStyles count="3">
    <cellStyle name="Enllaç" xfId="1" builtinId="8"/>
    <cellStyle name="Normal" xfId="0" builtinId="0"/>
    <cellStyle name="Percentatge" xfId="2" builtinId="5"/>
  </cellStyles>
  <dxfs count="33">
    <dxf>
      <font>
        <color theme="6"/>
      </font>
    </dxf>
    <dxf>
      <font>
        <color rgb="FFFFC000"/>
      </font>
    </dxf>
    <dxf>
      <font>
        <b val="0"/>
        <i val="0"/>
        <color rgb="FFC00000"/>
      </font>
    </dxf>
    <dxf>
      <font>
        <color theme="6"/>
      </font>
    </dxf>
    <dxf>
      <font>
        <color rgb="FFFFC000"/>
      </font>
    </dxf>
    <dxf>
      <font>
        <b val="0"/>
        <i val="0"/>
        <color rgb="FFC00000"/>
      </font>
    </dxf>
    <dxf>
      <font>
        <color theme="6"/>
      </font>
    </dxf>
    <dxf>
      <font>
        <color rgb="FFFFC000"/>
      </font>
    </dxf>
    <dxf>
      <font>
        <b val="0"/>
        <i val="0"/>
        <color rgb="FFC00000"/>
      </font>
    </dxf>
    <dxf>
      <font>
        <color theme="6"/>
      </font>
    </dxf>
    <dxf>
      <font>
        <color rgb="FFFFC000"/>
      </font>
    </dxf>
    <dxf>
      <font>
        <b val="0"/>
        <i val="0"/>
        <color rgb="FFC00000"/>
      </font>
    </dxf>
    <dxf>
      <font>
        <color theme="6"/>
      </font>
    </dxf>
    <dxf>
      <font>
        <color rgb="FFFFC000"/>
      </font>
    </dxf>
    <dxf>
      <font>
        <b val="0"/>
        <i val="0"/>
        <color rgb="FFC00000"/>
      </font>
    </dxf>
    <dxf>
      <font>
        <color theme="6"/>
      </font>
    </dxf>
    <dxf>
      <font>
        <color rgb="FFFFC000"/>
      </font>
    </dxf>
    <dxf>
      <font>
        <b val="0"/>
        <i val="0"/>
        <color rgb="FFC00000"/>
      </font>
    </dxf>
    <dxf>
      <font>
        <color theme="6"/>
      </font>
    </dxf>
    <dxf>
      <font>
        <color rgb="FFFFC000"/>
      </font>
    </dxf>
    <dxf>
      <font>
        <b val="0"/>
        <i val="0"/>
        <color rgb="FFC00000"/>
      </font>
    </dxf>
    <dxf>
      <font>
        <color theme="6"/>
      </font>
    </dxf>
    <dxf>
      <font>
        <color rgb="FFFFC000"/>
      </font>
    </dxf>
    <dxf>
      <font>
        <b val="0"/>
        <i val="0"/>
        <color rgb="FFC00000"/>
      </font>
    </dxf>
    <dxf>
      <font>
        <color theme="6"/>
      </font>
    </dxf>
    <dxf>
      <font>
        <color rgb="FFFFC000"/>
      </font>
    </dxf>
    <dxf>
      <font>
        <b val="0"/>
        <i val="0"/>
        <color rgb="FFC00000"/>
      </font>
    </dxf>
    <dxf>
      <font>
        <color theme="0"/>
      </font>
      <fill>
        <patternFill>
          <bgColor rgb="FFFF0000"/>
        </patternFill>
      </fill>
    </dxf>
    <dxf>
      <font>
        <color theme="0"/>
      </font>
      <fill>
        <patternFill>
          <bgColor theme="9" tint="-0.24994659260841701"/>
        </patternFill>
      </fill>
    </dxf>
    <dxf>
      <fill>
        <patternFill>
          <bgColor theme="9" tint="0.59996337778862885"/>
        </patternFill>
      </fill>
    </dxf>
    <dxf>
      <fill>
        <patternFill>
          <bgColor theme="0" tint="-0.14996795556505021"/>
        </patternFill>
      </fill>
    </dxf>
    <dxf>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colors>
    <mruColors>
      <color rgb="FF669900"/>
      <color rgb="FF990033"/>
      <color rgb="FFFF9900"/>
      <color rgb="FF009900"/>
      <color rgb="FFFFCC66"/>
      <color rgb="FFFFFF99"/>
      <color rgb="FFFF5050"/>
      <color rgb="FFEAAA82"/>
      <color rgb="FFEF9B75"/>
      <color rgb="FFFFEA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microsoft.com/office/2007/relationships/slicerCache" Target="slicerCaches/slicerCache1.xml"/><Relationship Id="rId17" Type="http://schemas.microsoft.com/office/2007/relationships/slicerCache" Target="slicerCaches/slicerCache6.xml"/><Relationship Id="rId2" Type="http://schemas.openxmlformats.org/officeDocument/2006/relationships/worksheet" Target="worksheets/sheet2.xml"/><Relationship Id="rId16" Type="http://schemas.microsoft.com/office/2007/relationships/slicerCache" Target="slicerCaches/slicerCache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microsoft.com/office/2007/relationships/slicerCache" Target="slicerCaches/slicerCache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2.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3.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4.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5.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none"/>
        </c:marker>
      </c:pivotFmt>
    </c:pivotFmts>
    <c:plotArea>
      <c:layout/>
      <c:radarChart>
        <c:radarStyle val="marker"/>
        <c:varyColors val="0"/>
        <c:ser>
          <c:idx val="0"/>
          <c:order val="0"/>
          <c:tx>
            <c:v>Total</c:v>
          </c:tx>
          <c:spPr>
            <a:ln w="28575" cap="rnd">
              <a:solidFill>
                <a:schemeClr val="accent1"/>
              </a:solidFill>
              <a:round/>
            </a:ln>
            <a:effectLst/>
          </c:spPr>
          <c:marker>
            <c:symbol val="none"/>
          </c:marker>
          <c:cat>
            <c:strLit>
              <c:ptCount val="2"/>
              <c:pt idx="0">
                <c:v>Gestió econòmica</c:v>
              </c:pt>
              <c:pt idx="1">
                <c:v>Informació institucional i organitzativa</c:v>
              </c:pt>
            </c:strLit>
          </c:cat>
          <c:val>
            <c:numLit>
              <c:formatCode>General</c:formatCode>
              <c:ptCount val="2"/>
              <c:pt idx="0">
                <c:v>11</c:v>
              </c:pt>
              <c:pt idx="1">
                <c:v>21</c:v>
              </c:pt>
            </c:numLit>
          </c:val>
          <c:extLst>
            <c:ext xmlns:c16="http://schemas.microsoft.com/office/drawing/2014/chart" uri="{C3380CC4-5D6E-409C-BE32-E72D297353CC}">
              <c16:uniqueId val="{00000000-6ABF-479F-84FB-175BD9AC5A92}"/>
            </c:ext>
          </c:extLst>
        </c:ser>
        <c:dLbls>
          <c:showLegendKey val="0"/>
          <c:showVal val="0"/>
          <c:showCatName val="0"/>
          <c:showSerName val="0"/>
          <c:showPercent val="0"/>
          <c:showBubbleSize val="0"/>
        </c:dLbls>
        <c:axId val="582125912"/>
        <c:axId val="582118368"/>
      </c:radarChart>
      <c:catAx>
        <c:axId val="582125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582118368"/>
        <c:crosses val="autoZero"/>
        <c:auto val="1"/>
        <c:lblAlgn val="ctr"/>
        <c:lblOffset val="100"/>
        <c:noMultiLvlLbl val="0"/>
      </c:catAx>
      <c:valAx>
        <c:axId val="582118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5821259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Arial Narrow" panose="020B0606020202030204" pitchFamily="34" charset="0"/>
                <a:ea typeface="+mn-ea"/>
                <a:cs typeface="+mn-cs"/>
              </a:defRPr>
            </a:pPr>
            <a:r>
              <a:rPr lang="es-ES" sz="1800" b="1">
                <a:latin typeface="Arial Narrow" panose="020B0606020202030204" pitchFamily="34" charset="0"/>
              </a:rPr>
              <a:t>Compliment legal</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ca-ES"/>
        </a:p>
      </c:txPr>
    </c:title>
    <c:autoTitleDeleted val="0"/>
    <c:plotArea>
      <c:layout/>
      <c:doughnutChart>
        <c:varyColors val="1"/>
        <c:ser>
          <c:idx val="0"/>
          <c:order val="0"/>
          <c:spPr>
            <a:solidFill>
              <a:schemeClr val="accent2"/>
            </a:solidFill>
          </c:spPr>
          <c:dPt>
            <c:idx val="0"/>
            <c:bubble3D val="0"/>
            <c:spPr>
              <a:solidFill>
                <a:schemeClr val="accent2"/>
              </a:solidFill>
              <a:ln w="19050">
                <a:solidFill>
                  <a:schemeClr val="lt1"/>
                </a:solidFill>
              </a:ln>
              <a:effectLst/>
            </c:spPr>
            <c:extLst>
              <c:ext xmlns:c16="http://schemas.microsoft.com/office/drawing/2014/chart" uri="{C3380CC4-5D6E-409C-BE32-E72D297353CC}">
                <c16:uniqueId val="{00000001-6D74-4075-A178-3FE4EE9F9E9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D74-4075-A178-3FE4EE9F9E9C}"/>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6D74-4075-A178-3FE4EE9F9E9C}"/>
              </c:ext>
            </c:extLst>
          </c:dPt>
          <c:dPt>
            <c:idx val="3"/>
            <c:bubble3D val="0"/>
            <c:spPr>
              <a:solidFill>
                <a:schemeClr val="accent2"/>
              </a:solidFill>
              <a:ln w="19050">
                <a:solidFill>
                  <a:schemeClr val="lt1"/>
                </a:solidFill>
              </a:ln>
              <a:effectLst/>
            </c:spPr>
            <c:extLst>
              <c:ext xmlns:c16="http://schemas.microsoft.com/office/drawing/2014/chart" uri="{C3380CC4-5D6E-409C-BE32-E72D297353CC}">
                <c16:uniqueId val="{00000007-6D74-4075-A178-3FE4EE9F9E9C}"/>
              </c:ext>
            </c:extLst>
          </c:dPt>
          <c:dPt>
            <c:idx val="4"/>
            <c:bubble3D val="0"/>
            <c:spPr>
              <a:solidFill>
                <a:schemeClr val="accent2"/>
              </a:solidFill>
              <a:ln w="19050">
                <a:solidFill>
                  <a:schemeClr val="lt1"/>
                </a:solidFill>
              </a:ln>
              <a:effectLst/>
            </c:spPr>
            <c:extLst>
              <c:ext xmlns:c16="http://schemas.microsoft.com/office/drawing/2014/chart" uri="{C3380CC4-5D6E-409C-BE32-E72D297353CC}">
                <c16:uniqueId val="{00000009-6D74-4075-A178-3FE4EE9F9E9C}"/>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6D74-4075-A178-3FE4EE9F9E9C}"/>
              </c:ext>
            </c:extLst>
          </c:dPt>
          <c:dPt>
            <c:idx val="6"/>
            <c:bubble3D val="0"/>
            <c:spPr>
              <a:solidFill>
                <a:schemeClr val="accent2"/>
              </a:solidFill>
              <a:ln w="19050">
                <a:solidFill>
                  <a:schemeClr val="lt1"/>
                </a:solidFill>
              </a:ln>
              <a:effectLst/>
            </c:spPr>
            <c:extLst>
              <c:ext xmlns:c16="http://schemas.microsoft.com/office/drawing/2014/chart" uri="{C3380CC4-5D6E-409C-BE32-E72D297353CC}">
                <c16:uniqueId val="{0000000D-6D74-4075-A178-3FE4EE9F9E9C}"/>
              </c:ext>
            </c:extLst>
          </c:dPt>
          <c:dPt>
            <c:idx val="7"/>
            <c:bubble3D val="0"/>
            <c:spPr>
              <a:solidFill>
                <a:schemeClr val="accent2"/>
              </a:solidFill>
              <a:ln w="19050">
                <a:solidFill>
                  <a:schemeClr val="lt1"/>
                </a:solidFill>
              </a:ln>
              <a:effectLst/>
            </c:spPr>
            <c:extLst>
              <c:ext xmlns:c16="http://schemas.microsoft.com/office/drawing/2014/chart" uri="{C3380CC4-5D6E-409C-BE32-E72D297353CC}">
                <c16:uniqueId val="{0000000F-6D74-4075-A178-3FE4EE9F9E9C}"/>
              </c:ext>
            </c:extLst>
          </c:dPt>
          <c:dPt>
            <c:idx val="8"/>
            <c:bubble3D val="0"/>
            <c:spPr>
              <a:solidFill>
                <a:schemeClr val="accent2"/>
              </a:solidFill>
              <a:ln w="19050">
                <a:solidFill>
                  <a:schemeClr val="lt1"/>
                </a:solidFill>
              </a:ln>
              <a:effectLst/>
            </c:spPr>
            <c:extLst>
              <c:ext xmlns:c16="http://schemas.microsoft.com/office/drawing/2014/chart" uri="{C3380CC4-5D6E-409C-BE32-E72D297353CC}">
                <c16:uniqueId val="{00000011-6D74-4075-A178-3FE4EE9F9E9C}"/>
              </c:ext>
            </c:extLst>
          </c:dPt>
          <c:dPt>
            <c:idx val="9"/>
            <c:bubble3D val="0"/>
            <c:spPr>
              <a:solidFill>
                <a:schemeClr val="accent2"/>
              </a:solidFill>
              <a:ln w="19050">
                <a:solidFill>
                  <a:schemeClr val="lt1"/>
                </a:solidFill>
              </a:ln>
              <a:effectLst/>
            </c:spPr>
            <c:extLst>
              <c:ext xmlns:c16="http://schemas.microsoft.com/office/drawing/2014/chart" uri="{C3380CC4-5D6E-409C-BE32-E72D297353CC}">
                <c16:uniqueId val="{00000013-6D74-4075-A178-3FE4EE9F9E9C}"/>
              </c:ext>
            </c:extLst>
          </c:dPt>
          <c:dPt>
            <c:idx val="10"/>
            <c:bubble3D val="0"/>
            <c:spPr>
              <a:solidFill>
                <a:schemeClr val="accent2"/>
              </a:solidFill>
              <a:ln w="19050">
                <a:solidFill>
                  <a:schemeClr val="lt1"/>
                </a:solidFill>
              </a:ln>
              <a:effectLst/>
            </c:spPr>
            <c:extLst>
              <c:ext xmlns:c16="http://schemas.microsoft.com/office/drawing/2014/chart" uri="{C3380CC4-5D6E-409C-BE32-E72D297353CC}">
                <c16:uniqueId val="{00000015-6D74-4075-A178-3FE4EE9F9E9C}"/>
              </c:ext>
            </c:extLst>
          </c:dPt>
          <c:dPt>
            <c:idx val="11"/>
            <c:bubble3D val="0"/>
            <c:spPr>
              <a:solidFill>
                <a:schemeClr val="accent2"/>
              </a:solidFill>
              <a:ln w="19050">
                <a:solidFill>
                  <a:schemeClr val="lt1"/>
                </a:solidFill>
              </a:ln>
              <a:effectLst/>
            </c:spPr>
            <c:extLst>
              <c:ext xmlns:c16="http://schemas.microsoft.com/office/drawing/2014/chart" uri="{C3380CC4-5D6E-409C-BE32-E72D297353CC}">
                <c16:uniqueId val="{00000017-6D74-4075-A178-3FE4EE9F9E9C}"/>
              </c:ext>
            </c:extLst>
          </c:dPt>
          <c:dPt>
            <c:idx val="12"/>
            <c:bubble3D val="0"/>
            <c:spPr>
              <a:solidFill>
                <a:schemeClr val="accent2"/>
              </a:solidFill>
              <a:ln w="19050">
                <a:solidFill>
                  <a:schemeClr val="lt1"/>
                </a:solidFill>
              </a:ln>
              <a:effectLst/>
            </c:spPr>
            <c:extLst>
              <c:ext xmlns:c16="http://schemas.microsoft.com/office/drawing/2014/chart" uri="{C3380CC4-5D6E-409C-BE32-E72D297353CC}">
                <c16:uniqueId val="{00000019-6D74-4075-A178-3FE4EE9F9E9C}"/>
              </c:ext>
            </c:extLst>
          </c:dPt>
          <c:dPt>
            <c:idx val="13"/>
            <c:bubble3D val="0"/>
            <c:spPr>
              <a:solidFill>
                <a:schemeClr val="accent2"/>
              </a:solidFill>
              <a:ln w="19050">
                <a:solidFill>
                  <a:schemeClr val="lt1"/>
                </a:solidFill>
              </a:ln>
              <a:effectLst/>
            </c:spPr>
            <c:extLst>
              <c:ext xmlns:c16="http://schemas.microsoft.com/office/drawing/2014/chart" uri="{C3380CC4-5D6E-409C-BE32-E72D297353CC}">
                <c16:uniqueId val="{0000001B-6D74-4075-A178-3FE4EE9F9E9C}"/>
              </c:ext>
            </c:extLst>
          </c:dPt>
          <c:dPt>
            <c:idx val="14"/>
            <c:bubble3D val="0"/>
            <c:spPr>
              <a:solidFill>
                <a:schemeClr val="accent2"/>
              </a:solidFill>
              <a:ln w="19050">
                <a:solidFill>
                  <a:schemeClr val="lt1"/>
                </a:solidFill>
              </a:ln>
              <a:effectLst/>
            </c:spPr>
            <c:extLst>
              <c:ext xmlns:c16="http://schemas.microsoft.com/office/drawing/2014/chart" uri="{C3380CC4-5D6E-409C-BE32-E72D297353CC}">
                <c16:uniqueId val="{0000001D-6D74-4075-A178-3FE4EE9F9E9C}"/>
              </c:ext>
            </c:extLst>
          </c:dPt>
          <c:dPt>
            <c:idx val="15"/>
            <c:bubble3D val="0"/>
            <c:spPr>
              <a:solidFill>
                <a:schemeClr val="accent2"/>
              </a:solidFill>
              <a:ln w="19050">
                <a:solidFill>
                  <a:schemeClr val="lt1"/>
                </a:solidFill>
              </a:ln>
              <a:effectLst/>
            </c:spPr>
            <c:extLst>
              <c:ext xmlns:c16="http://schemas.microsoft.com/office/drawing/2014/chart" uri="{C3380CC4-5D6E-409C-BE32-E72D297353CC}">
                <c16:uniqueId val="{0000001F-6D74-4075-A178-3FE4EE9F9E9C}"/>
              </c:ext>
            </c:extLst>
          </c:dPt>
          <c:dPt>
            <c:idx val="16"/>
            <c:bubble3D val="0"/>
            <c:spPr>
              <a:solidFill>
                <a:schemeClr val="accent2"/>
              </a:solidFill>
              <a:ln w="19050">
                <a:solidFill>
                  <a:schemeClr val="lt1"/>
                </a:solidFill>
              </a:ln>
              <a:effectLst/>
            </c:spPr>
            <c:extLst>
              <c:ext xmlns:c16="http://schemas.microsoft.com/office/drawing/2014/chart" uri="{C3380CC4-5D6E-409C-BE32-E72D297353CC}">
                <c16:uniqueId val="{00000021-6D74-4075-A178-3FE4EE9F9E9C}"/>
              </c:ext>
            </c:extLst>
          </c:dPt>
          <c:dPt>
            <c:idx val="17"/>
            <c:bubble3D val="0"/>
            <c:spPr>
              <a:solidFill>
                <a:schemeClr val="accent2"/>
              </a:solidFill>
              <a:ln w="19050">
                <a:solidFill>
                  <a:schemeClr val="lt1"/>
                </a:solidFill>
              </a:ln>
              <a:effectLst/>
            </c:spPr>
            <c:extLst>
              <c:ext xmlns:c16="http://schemas.microsoft.com/office/drawing/2014/chart" uri="{C3380CC4-5D6E-409C-BE32-E72D297353CC}">
                <c16:uniqueId val="{00000023-6D74-4075-A178-3FE4EE9F9E9C}"/>
              </c:ext>
            </c:extLst>
          </c:dPt>
          <c:dPt>
            <c:idx val="18"/>
            <c:bubble3D val="0"/>
            <c:spPr>
              <a:solidFill>
                <a:schemeClr val="accent2"/>
              </a:solidFill>
              <a:ln w="19050">
                <a:solidFill>
                  <a:schemeClr val="lt1"/>
                </a:solidFill>
              </a:ln>
              <a:effectLst/>
            </c:spPr>
            <c:extLst>
              <c:ext xmlns:c16="http://schemas.microsoft.com/office/drawing/2014/chart" uri="{C3380CC4-5D6E-409C-BE32-E72D297353CC}">
                <c16:uniqueId val="{00000025-6D74-4075-A178-3FE4EE9F9E9C}"/>
              </c:ext>
            </c:extLst>
          </c:dPt>
          <c:dPt>
            <c:idx val="19"/>
            <c:bubble3D val="0"/>
            <c:spPr>
              <a:solidFill>
                <a:schemeClr val="accent2"/>
              </a:solidFill>
              <a:ln w="19050">
                <a:solidFill>
                  <a:schemeClr val="lt1"/>
                </a:solidFill>
              </a:ln>
              <a:effectLst/>
            </c:spPr>
            <c:extLst>
              <c:ext xmlns:c16="http://schemas.microsoft.com/office/drawing/2014/chart" uri="{C3380CC4-5D6E-409C-BE32-E72D297353CC}">
                <c16:uniqueId val="{00000027-6D74-4075-A178-3FE4EE9F9E9C}"/>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c:ext xmlns:c16="http://schemas.microsoft.com/office/drawing/2014/chart" uri="{C3380CC4-5D6E-409C-BE32-E72D297353CC}">
              <c16:uniqueId val="{00000028-6D74-4075-A178-3FE4EE9F9E9C}"/>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'resum gradació circular'!$A$2</c:f>
              <c:strCache>
                <c:ptCount val="1"/>
                <c:pt idx="0">
                  <c:v>Compliment legal</c:v>
                </c:pt>
              </c:strCache>
            </c:strRef>
          </c:tx>
          <c:dPt>
            <c:idx val="0"/>
            <c:bubble3D val="0"/>
            <c:spPr>
              <a:noFill/>
              <a:ln w="19050">
                <a:solidFill>
                  <a:schemeClr val="lt1"/>
                </a:solidFill>
              </a:ln>
              <a:effectLst/>
            </c:spPr>
            <c:extLst>
              <c:ext xmlns:c16="http://schemas.microsoft.com/office/drawing/2014/chart" uri="{C3380CC4-5D6E-409C-BE32-E72D297353CC}">
                <c16:uniqueId val="{0000002A-6D74-4075-A178-3FE4EE9F9E9C}"/>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2C-6D74-4075-A178-3FE4EE9F9E9C}"/>
              </c:ext>
            </c:extLst>
          </c:dPt>
          <c:val>
            <c:numRef>
              <c:f>'resum gradació circular'!$B$2:$C$2</c:f>
              <c:numCache>
                <c:formatCode>0.00%</c:formatCode>
                <c:ptCount val="2"/>
                <c:pt idx="0">
                  <c:v>0.27966101694915252</c:v>
                </c:pt>
                <c:pt idx="1">
                  <c:v>0.72033898305084754</c:v>
                </c:pt>
              </c:numCache>
            </c:numRef>
          </c:val>
          <c:extLst>
            <c:ext xmlns:c16="http://schemas.microsoft.com/office/drawing/2014/chart" uri="{C3380CC4-5D6E-409C-BE32-E72D297353CC}">
              <c16:uniqueId val="{0000002D-6D74-4075-A178-3FE4EE9F9E9C}"/>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Arial Narrow" panose="020B0606020202030204" pitchFamily="34" charset="0"/>
                <a:ea typeface="+mn-ea"/>
                <a:cs typeface="+mn-cs"/>
              </a:defRPr>
            </a:pPr>
            <a:r>
              <a:rPr lang="es-ES" sz="1800" b="1">
                <a:latin typeface="Arial Narrow" panose="020B0606020202030204" pitchFamily="34" charset="0"/>
              </a:rPr>
              <a:t>Compliment Infoparticipa</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ca-ES"/>
        </a:p>
      </c:txPr>
    </c:title>
    <c:autoTitleDeleted val="0"/>
    <c:plotArea>
      <c:layout/>
      <c:doughnutChart>
        <c:varyColors val="1"/>
        <c:ser>
          <c:idx val="0"/>
          <c:order val="0"/>
          <c:spPr>
            <a:solidFill>
              <a:schemeClr val="tx2"/>
            </a:solidFill>
          </c:spPr>
          <c:dPt>
            <c:idx val="0"/>
            <c:bubble3D val="0"/>
            <c:spPr>
              <a:solidFill>
                <a:schemeClr val="tx2"/>
              </a:solidFill>
              <a:ln w="19050">
                <a:solidFill>
                  <a:schemeClr val="lt1"/>
                </a:solidFill>
              </a:ln>
              <a:effectLst/>
            </c:spPr>
            <c:extLst>
              <c:ext xmlns:c16="http://schemas.microsoft.com/office/drawing/2014/chart" uri="{C3380CC4-5D6E-409C-BE32-E72D297353CC}">
                <c16:uniqueId val="{00000001-A62A-4E08-8082-0F6F0F2D59DB}"/>
              </c:ext>
            </c:extLst>
          </c:dPt>
          <c:dPt>
            <c:idx val="1"/>
            <c:bubble3D val="0"/>
            <c:spPr>
              <a:solidFill>
                <a:schemeClr val="tx2"/>
              </a:solidFill>
              <a:ln w="19050">
                <a:solidFill>
                  <a:schemeClr val="lt1"/>
                </a:solidFill>
              </a:ln>
              <a:effectLst/>
            </c:spPr>
            <c:extLst>
              <c:ext xmlns:c16="http://schemas.microsoft.com/office/drawing/2014/chart" uri="{C3380CC4-5D6E-409C-BE32-E72D297353CC}">
                <c16:uniqueId val="{00000003-A62A-4E08-8082-0F6F0F2D59DB}"/>
              </c:ext>
            </c:extLst>
          </c:dPt>
          <c:dPt>
            <c:idx val="2"/>
            <c:bubble3D val="0"/>
            <c:spPr>
              <a:solidFill>
                <a:schemeClr val="tx2"/>
              </a:solidFill>
              <a:ln w="19050">
                <a:solidFill>
                  <a:schemeClr val="lt1"/>
                </a:solidFill>
              </a:ln>
              <a:effectLst/>
            </c:spPr>
            <c:extLst>
              <c:ext xmlns:c16="http://schemas.microsoft.com/office/drawing/2014/chart" uri="{C3380CC4-5D6E-409C-BE32-E72D297353CC}">
                <c16:uniqueId val="{00000005-A62A-4E08-8082-0F6F0F2D59DB}"/>
              </c:ext>
            </c:extLst>
          </c:dPt>
          <c:dPt>
            <c:idx val="3"/>
            <c:bubble3D val="0"/>
            <c:spPr>
              <a:solidFill>
                <a:schemeClr val="tx2"/>
              </a:solidFill>
              <a:ln w="19050">
                <a:solidFill>
                  <a:schemeClr val="lt1"/>
                </a:solidFill>
              </a:ln>
              <a:effectLst/>
            </c:spPr>
            <c:extLst>
              <c:ext xmlns:c16="http://schemas.microsoft.com/office/drawing/2014/chart" uri="{C3380CC4-5D6E-409C-BE32-E72D297353CC}">
                <c16:uniqueId val="{00000007-A62A-4E08-8082-0F6F0F2D59DB}"/>
              </c:ext>
            </c:extLst>
          </c:dPt>
          <c:dPt>
            <c:idx val="4"/>
            <c:bubble3D val="0"/>
            <c:spPr>
              <a:solidFill>
                <a:schemeClr val="tx2"/>
              </a:solidFill>
              <a:ln w="19050">
                <a:solidFill>
                  <a:schemeClr val="lt1"/>
                </a:solidFill>
              </a:ln>
              <a:effectLst/>
            </c:spPr>
            <c:extLst>
              <c:ext xmlns:c16="http://schemas.microsoft.com/office/drawing/2014/chart" uri="{C3380CC4-5D6E-409C-BE32-E72D297353CC}">
                <c16:uniqueId val="{00000009-A62A-4E08-8082-0F6F0F2D59DB}"/>
              </c:ext>
            </c:extLst>
          </c:dPt>
          <c:dPt>
            <c:idx val="5"/>
            <c:bubble3D val="0"/>
            <c:spPr>
              <a:solidFill>
                <a:schemeClr val="tx2"/>
              </a:solidFill>
              <a:ln w="19050">
                <a:solidFill>
                  <a:schemeClr val="lt1"/>
                </a:solidFill>
              </a:ln>
              <a:effectLst/>
            </c:spPr>
            <c:extLst>
              <c:ext xmlns:c16="http://schemas.microsoft.com/office/drawing/2014/chart" uri="{C3380CC4-5D6E-409C-BE32-E72D297353CC}">
                <c16:uniqueId val="{0000000B-A62A-4E08-8082-0F6F0F2D59DB}"/>
              </c:ext>
            </c:extLst>
          </c:dPt>
          <c:dPt>
            <c:idx val="6"/>
            <c:bubble3D val="0"/>
            <c:spPr>
              <a:solidFill>
                <a:schemeClr val="tx2"/>
              </a:solidFill>
              <a:ln w="19050">
                <a:solidFill>
                  <a:schemeClr val="lt1"/>
                </a:solidFill>
              </a:ln>
              <a:effectLst/>
            </c:spPr>
            <c:extLst>
              <c:ext xmlns:c16="http://schemas.microsoft.com/office/drawing/2014/chart" uri="{C3380CC4-5D6E-409C-BE32-E72D297353CC}">
                <c16:uniqueId val="{0000000D-A62A-4E08-8082-0F6F0F2D59DB}"/>
              </c:ext>
            </c:extLst>
          </c:dPt>
          <c:dPt>
            <c:idx val="7"/>
            <c:bubble3D val="0"/>
            <c:spPr>
              <a:solidFill>
                <a:schemeClr val="tx2"/>
              </a:solidFill>
              <a:ln w="19050">
                <a:solidFill>
                  <a:schemeClr val="lt1"/>
                </a:solidFill>
              </a:ln>
              <a:effectLst/>
            </c:spPr>
            <c:extLst>
              <c:ext xmlns:c16="http://schemas.microsoft.com/office/drawing/2014/chart" uri="{C3380CC4-5D6E-409C-BE32-E72D297353CC}">
                <c16:uniqueId val="{0000000F-A62A-4E08-8082-0F6F0F2D59DB}"/>
              </c:ext>
            </c:extLst>
          </c:dPt>
          <c:dPt>
            <c:idx val="8"/>
            <c:bubble3D val="0"/>
            <c:spPr>
              <a:solidFill>
                <a:schemeClr val="tx2"/>
              </a:solidFill>
              <a:ln w="19050">
                <a:solidFill>
                  <a:schemeClr val="lt1"/>
                </a:solidFill>
              </a:ln>
              <a:effectLst/>
            </c:spPr>
            <c:extLst>
              <c:ext xmlns:c16="http://schemas.microsoft.com/office/drawing/2014/chart" uri="{C3380CC4-5D6E-409C-BE32-E72D297353CC}">
                <c16:uniqueId val="{00000011-A62A-4E08-8082-0F6F0F2D59DB}"/>
              </c:ext>
            </c:extLst>
          </c:dPt>
          <c:dPt>
            <c:idx val="9"/>
            <c:bubble3D val="0"/>
            <c:spPr>
              <a:solidFill>
                <a:schemeClr val="tx2"/>
              </a:solidFill>
              <a:ln w="19050">
                <a:solidFill>
                  <a:schemeClr val="lt1"/>
                </a:solidFill>
              </a:ln>
              <a:effectLst/>
            </c:spPr>
            <c:extLst>
              <c:ext xmlns:c16="http://schemas.microsoft.com/office/drawing/2014/chart" uri="{C3380CC4-5D6E-409C-BE32-E72D297353CC}">
                <c16:uniqueId val="{00000013-A62A-4E08-8082-0F6F0F2D59DB}"/>
              </c:ext>
            </c:extLst>
          </c:dPt>
          <c:dPt>
            <c:idx val="10"/>
            <c:bubble3D val="0"/>
            <c:spPr>
              <a:solidFill>
                <a:schemeClr val="tx2"/>
              </a:solidFill>
              <a:ln w="19050">
                <a:solidFill>
                  <a:schemeClr val="lt1"/>
                </a:solidFill>
              </a:ln>
              <a:effectLst/>
            </c:spPr>
            <c:extLst>
              <c:ext xmlns:c16="http://schemas.microsoft.com/office/drawing/2014/chart" uri="{C3380CC4-5D6E-409C-BE32-E72D297353CC}">
                <c16:uniqueId val="{00000015-A62A-4E08-8082-0F6F0F2D59DB}"/>
              </c:ext>
            </c:extLst>
          </c:dPt>
          <c:dPt>
            <c:idx val="11"/>
            <c:bubble3D val="0"/>
            <c:spPr>
              <a:solidFill>
                <a:schemeClr val="tx2"/>
              </a:solidFill>
              <a:ln w="19050">
                <a:solidFill>
                  <a:schemeClr val="lt1"/>
                </a:solidFill>
              </a:ln>
              <a:effectLst/>
            </c:spPr>
            <c:extLst>
              <c:ext xmlns:c16="http://schemas.microsoft.com/office/drawing/2014/chart" uri="{C3380CC4-5D6E-409C-BE32-E72D297353CC}">
                <c16:uniqueId val="{00000017-A62A-4E08-8082-0F6F0F2D59DB}"/>
              </c:ext>
            </c:extLst>
          </c:dPt>
          <c:dPt>
            <c:idx val="12"/>
            <c:bubble3D val="0"/>
            <c:spPr>
              <a:solidFill>
                <a:schemeClr val="tx2"/>
              </a:solidFill>
              <a:ln w="19050">
                <a:solidFill>
                  <a:schemeClr val="lt1"/>
                </a:solidFill>
              </a:ln>
              <a:effectLst/>
            </c:spPr>
            <c:extLst>
              <c:ext xmlns:c16="http://schemas.microsoft.com/office/drawing/2014/chart" uri="{C3380CC4-5D6E-409C-BE32-E72D297353CC}">
                <c16:uniqueId val="{00000019-A62A-4E08-8082-0F6F0F2D59DB}"/>
              </c:ext>
            </c:extLst>
          </c:dPt>
          <c:dPt>
            <c:idx val="13"/>
            <c:bubble3D val="0"/>
            <c:spPr>
              <a:solidFill>
                <a:schemeClr val="tx2"/>
              </a:solidFill>
              <a:ln w="19050">
                <a:solidFill>
                  <a:schemeClr val="lt1"/>
                </a:solidFill>
              </a:ln>
              <a:effectLst/>
            </c:spPr>
            <c:extLst>
              <c:ext xmlns:c16="http://schemas.microsoft.com/office/drawing/2014/chart" uri="{C3380CC4-5D6E-409C-BE32-E72D297353CC}">
                <c16:uniqueId val="{0000001B-A62A-4E08-8082-0F6F0F2D59DB}"/>
              </c:ext>
            </c:extLst>
          </c:dPt>
          <c:dPt>
            <c:idx val="14"/>
            <c:bubble3D val="0"/>
            <c:spPr>
              <a:solidFill>
                <a:schemeClr val="tx2"/>
              </a:solidFill>
              <a:ln w="19050">
                <a:solidFill>
                  <a:schemeClr val="lt1"/>
                </a:solidFill>
              </a:ln>
              <a:effectLst/>
            </c:spPr>
            <c:extLst>
              <c:ext xmlns:c16="http://schemas.microsoft.com/office/drawing/2014/chart" uri="{C3380CC4-5D6E-409C-BE32-E72D297353CC}">
                <c16:uniqueId val="{0000001D-A62A-4E08-8082-0F6F0F2D59DB}"/>
              </c:ext>
            </c:extLst>
          </c:dPt>
          <c:dPt>
            <c:idx val="15"/>
            <c:bubble3D val="0"/>
            <c:spPr>
              <a:solidFill>
                <a:schemeClr val="tx2"/>
              </a:solidFill>
              <a:ln w="19050">
                <a:solidFill>
                  <a:schemeClr val="lt1"/>
                </a:solidFill>
              </a:ln>
              <a:effectLst/>
            </c:spPr>
            <c:extLst>
              <c:ext xmlns:c16="http://schemas.microsoft.com/office/drawing/2014/chart" uri="{C3380CC4-5D6E-409C-BE32-E72D297353CC}">
                <c16:uniqueId val="{0000001F-A62A-4E08-8082-0F6F0F2D59DB}"/>
              </c:ext>
            </c:extLst>
          </c:dPt>
          <c:dPt>
            <c:idx val="16"/>
            <c:bubble3D val="0"/>
            <c:spPr>
              <a:solidFill>
                <a:schemeClr val="tx2"/>
              </a:solidFill>
              <a:ln w="19050">
                <a:solidFill>
                  <a:schemeClr val="lt1"/>
                </a:solidFill>
              </a:ln>
              <a:effectLst/>
            </c:spPr>
            <c:extLst>
              <c:ext xmlns:c16="http://schemas.microsoft.com/office/drawing/2014/chart" uri="{C3380CC4-5D6E-409C-BE32-E72D297353CC}">
                <c16:uniqueId val="{00000021-A62A-4E08-8082-0F6F0F2D59DB}"/>
              </c:ext>
            </c:extLst>
          </c:dPt>
          <c:dPt>
            <c:idx val="17"/>
            <c:bubble3D val="0"/>
            <c:spPr>
              <a:solidFill>
                <a:schemeClr val="tx2"/>
              </a:solidFill>
              <a:ln w="19050">
                <a:solidFill>
                  <a:schemeClr val="lt1"/>
                </a:solidFill>
              </a:ln>
              <a:effectLst/>
            </c:spPr>
            <c:extLst>
              <c:ext xmlns:c16="http://schemas.microsoft.com/office/drawing/2014/chart" uri="{C3380CC4-5D6E-409C-BE32-E72D297353CC}">
                <c16:uniqueId val="{00000023-A62A-4E08-8082-0F6F0F2D59DB}"/>
              </c:ext>
            </c:extLst>
          </c:dPt>
          <c:dPt>
            <c:idx val="18"/>
            <c:bubble3D val="0"/>
            <c:spPr>
              <a:solidFill>
                <a:schemeClr val="tx2"/>
              </a:solidFill>
              <a:ln w="19050">
                <a:solidFill>
                  <a:schemeClr val="lt1"/>
                </a:solidFill>
              </a:ln>
              <a:effectLst/>
            </c:spPr>
            <c:extLst>
              <c:ext xmlns:c16="http://schemas.microsoft.com/office/drawing/2014/chart" uri="{C3380CC4-5D6E-409C-BE32-E72D297353CC}">
                <c16:uniqueId val="{00000025-A62A-4E08-8082-0F6F0F2D59DB}"/>
              </c:ext>
            </c:extLst>
          </c:dPt>
          <c:dPt>
            <c:idx val="19"/>
            <c:bubble3D val="0"/>
            <c:spPr>
              <a:solidFill>
                <a:schemeClr val="tx2"/>
              </a:solidFill>
              <a:ln w="19050">
                <a:solidFill>
                  <a:schemeClr val="lt1"/>
                </a:solidFill>
              </a:ln>
              <a:effectLst/>
            </c:spPr>
            <c:extLst>
              <c:ext xmlns:c16="http://schemas.microsoft.com/office/drawing/2014/chart" uri="{C3380CC4-5D6E-409C-BE32-E72D297353CC}">
                <c16:uniqueId val="{00000027-A62A-4E08-8082-0F6F0F2D59DB}"/>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c:ext xmlns:c16="http://schemas.microsoft.com/office/drawing/2014/chart" uri="{C3380CC4-5D6E-409C-BE32-E72D297353CC}">
              <c16:uniqueId val="{00000028-A62A-4E08-8082-0F6F0F2D59DB}"/>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'resum gradació circular'!$A$3</c:f>
              <c:strCache>
                <c:ptCount val="1"/>
                <c:pt idx="0">
                  <c:v>Compliment infoparticipa</c:v>
                </c:pt>
              </c:strCache>
            </c:strRef>
          </c:tx>
          <c:dPt>
            <c:idx val="0"/>
            <c:bubble3D val="0"/>
            <c:spPr>
              <a:noFill/>
              <a:ln w="19050">
                <a:solidFill>
                  <a:schemeClr val="lt1"/>
                </a:solidFill>
              </a:ln>
              <a:effectLst/>
            </c:spPr>
            <c:extLst>
              <c:ext xmlns:c16="http://schemas.microsoft.com/office/drawing/2014/chart" uri="{C3380CC4-5D6E-409C-BE32-E72D297353CC}">
                <c16:uniqueId val="{0000002A-A62A-4E08-8082-0F6F0F2D59DB}"/>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2C-A62A-4E08-8082-0F6F0F2D59DB}"/>
              </c:ext>
            </c:extLst>
          </c:dPt>
          <c:val>
            <c:numRef>
              <c:f>'resum gradació circular'!$B$3:$C$3</c:f>
              <c:numCache>
                <c:formatCode>0.00%</c:formatCode>
                <c:ptCount val="2"/>
                <c:pt idx="0">
                  <c:v>0</c:v>
                </c:pt>
                <c:pt idx="1">
                  <c:v>1</c:v>
                </c:pt>
              </c:numCache>
            </c:numRef>
          </c:val>
          <c:extLst>
            <c:ext xmlns:c16="http://schemas.microsoft.com/office/drawing/2014/chart" uri="{C3380CC4-5D6E-409C-BE32-E72D297353CC}">
              <c16:uniqueId val="{0000002D-A62A-4E08-8082-0F6F0F2D59DB}"/>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[2024XXXX_MODEL SEGUIMENT TRANSPARENCIA_Ajuntament XX.xlsx]taules dinàmiques!5. Prioritat</c:name>
    <c:fmtId val="15"/>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Arial Narrow" panose="020B0606020202030204" pitchFamily="34" charset="0"/>
                <a:ea typeface="+mn-ea"/>
                <a:cs typeface="+mn-cs"/>
              </a:defRPr>
            </a:pPr>
            <a:r>
              <a:rPr lang="en-US" sz="1800" b="1">
                <a:latin typeface="Arial Narrow" panose="020B0606020202030204" pitchFamily="34" charset="0"/>
              </a:rPr>
              <a:t>Prioritat items obligatoris</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ca-ES"/>
        </a:p>
      </c:txPr>
    </c:title>
    <c:autoTitleDeleted val="0"/>
    <c:pivotFmts>
      <c:pivotFmt>
        <c:idx val="0"/>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s>
    <c:plotArea>
      <c:layout/>
      <c:radarChart>
        <c:radarStyle val="marker"/>
        <c:varyColors val="0"/>
        <c:ser>
          <c:idx val="0"/>
          <c:order val="0"/>
          <c:tx>
            <c:strRef>
              <c:f>'taules dinàmiques'!$P$3:$P$4</c:f>
              <c:strCache>
                <c:ptCount val="1"/>
                <c:pt idx="0">
                  <c:v>(en blanc)</c:v>
                </c:pt>
              </c:strCache>
            </c:strRef>
          </c:tx>
          <c:spPr>
            <a:ln w="28575" cap="rnd">
              <a:solidFill>
                <a:schemeClr val="accent1"/>
              </a:solidFill>
              <a:round/>
            </a:ln>
            <a:effectLst/>
          </c:spPr>
          <c:marker>
            <c:symbol val="none"/>
          </c:marker>
          <c:cat>
            <c:strRef>
              <c:f>'taules dinàmiques'!$O$5:$O$11</c:f>
              <c:strCache>
                <c:ptCount val="6"/>
                <c:pt idx="0">
                  <c:v>Acció de govern i normativa</c:v>
                </c:pt>
                <c:pt idx="1">
                  <c:v>Contractes, convenis i subvencions</c:v>
                </c:pt>
                <c:pt idx="2">
                  <c:v>Gestió econòmica</c:v>
                </c:pt>
                <c:pt idx="3">
                  <c:v>Informació institucional i organitzativa</c:v>
                </c:pt>
                <c:pt idx="4">
                  <c:v>Participació</c:v>
                </c:pt>
                <c:pt idx="5">
                  <c:v>Serveis i tràmits</c:v>
                </c:pt>
              </c:strCache>
            </c:strRef>
          </c:cat>
          <c:val>
            <c:numRef>
              <c:f>'taules dinàmiques'!$P$5:$P$11</c:f>
              <c:numCache>
                <c:formatCode>General</c:formatCode>
                <c:ptCount val="6"/>
                <c:pt idx="0">
                  <c:v>33</c:v>
                </c:pt>
                <c:pt idx="1">
                  <c:v>22</c:v>
                </c:pt>
                <c:pt idx="2">
                  <c:v>17</c:v>
                </c:pt>
                <c:pt idx="3">
                  <c:v>38</c:v>
                </c:pt>
                <c:pt idx="4">
                  <c:v>9</c:v>
                </c:pt>
                <c:pt idx="5">
                  <c:v>22</c:v>
                </c:pt>
              </c:numCache>
            </c:numRef>
          </c:val>
          <c:extLst>
            <c:ext xmlns:c16="http://schemas.microsoft.com/office/drawing/2014/chart" uri="{C3380CC4-5D6E-409C-BE32-E72D297353CC}">
              <c16:uniqueId val="{00000000-D379-4D10-B9B7-B9346E3235B3}"/>
            </c:ext>
          </c:extLst>
        </c:ser>
        <c:dLbls>
          <c:showLegendKey val="0"/>
          <c:showVal val="0"/>
          <c:showCatName val="0"/>
          <c:showSerName val="0"/>
          <c:showPercent val="0"/>
          <c:showBubbleSize val="0"/>
        </c:dLbls>
        <c:axId val="582666320"/>
        <c:axId val="582665008"/>
      </c:radarChart>
      <c:catAx>
        <c:axId val="5826663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mn-cs"/>
              </a:defRPr>
            </a:pPr>
            <a:endParaRPr lang="ca-ES"/>
          </a:p>
        </c:txPr>
        <c:crossAx val="582665008"/>
        <c:crosses val="autoZero"/>
        <c:auto val="1"/>
        <c:lblAlgn val="ctr"/>
        <c:lblOffset val="100"/>
        <c:noMultiLvlLbl val="0"/>
      </c:catAx>
      <c:valAx>
        <c:axId val="582665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5826663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Narrow" panose="020B0606020202030204" pitchFamily="34" charset="0"/>
              <a:ea typeface="+mn-ea"/>
              <a:cs typeface="+mn-cs"/>
            </a:defRPr>
          </a:pPr>
          <a:endParaRPr lang="ca-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[2024XXXX_MODEL SEGUIMENT TRANSPARENCIA_Ajuntament XX.xlsx]taules dinàmiques!3.GLOBAL-Items obligació publi</c:name>
    <c:fmtId val="15"/>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Arial Narrow" panose="020B0606020202030204" pitchFamily="34" charset="0"/>
                <a:ea typeface="+mn-ea"/>
                <a:cs typeface="+mn-cs"/>
              </a:defRPr>
            </a:pPr>
            <a:r>
              <a:rPr lang="ca-ES">
                <a:latin typeface="Arial Narrow" panose="020B0606020202030204" pitchFamily="34" charset="0"/>
              </a:rPr>
              <a:t> global -items per obligació de publicació</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Arial Narrow" panose="020B0606020202030204" pitchFamily="34" charset="0"/>
              <a:ea typeface="+mn-ea"/>
              <a:cs typeface="+mn-cs"/>
            </a:defRPr>
          </a:pPr>
          <a:endParaRPr lang="ca-ES"/>
        </a:p>
      </c:txPr>
    </c:title>
    <c:autoTitleDeleted val="0"/>
    <c:pivotFmts>
      <c:pivotFmt>
        <c:idx val="0"/>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lt1"/>
                  </a:solidFill>
                  <a:latin typeface="Arial Narrow" panose="020B0606020202030204" pitchFamily="34" charset="0"/>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lt1"/>
                  </a:solidFill>
                  <a:latin typeface="Arial Narrow" panose="020B0606020202030204" pitchFamily="34" charset="0"/>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'taules dinàmiques'!$B$36:$B$37</c:f>
              <c:strCache>
                <c:ptCount val="1"/>
                <c:pt idx="0">
                  <c:v>NO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lt1"/>
                    </a:solidFill>
                    <a:latin typeface="Arial Narrow" panose="020B0606020202030204" pitchFamily="34" charset="0"/>
                    <a:ea typeface="+mn-ea"/>
                    <a:cs typeface="+mn-cs"/>
                  </a:defRPr>
                </a:pPr>
                <a:endParaRPr lang="ca-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'taules dinàmiques'!$A$38:$A$62</c:f>
              <c:multiLvlStrCache>
                <c:ptCount val="18"/>
                <c:lvl>
                  <c:pt idx="0">
                    <c:v>Acció de govern i partits polítics</c:v>
                  </c:pt>
                  <c:pt idx="1">
                    <c:v>Gestió documental i arxiu</c:v>
                  </c:pt>
                  <c:pt idx="2">
                    <c:v>Normativa, plans i programes</c:v>
                  </c:pt>
                  <c:pt idx="3">
                    <c:v>Urbanisme</c:v>
                  </c:pt>
                  <c:pt idx="4">
                    <c:v>Convenis i subvencions</c:v>
                  </c:pt>
                  <c:pt idx="5">
                    <c:v>Informació de la contractació pública</c:v>
                  </c:pt>
                  <c:pt idx="6">
                    <c:v>Relació de contractes</c:v>
                  </c:pt>
                  <c:pt idx="7">
                    <c:v>Gestió econòmica</c:v>
                  </c:pt>
                  <c:pt idx="8">
                    <c:v>Patrimoni</c:v>
                  </c:pt>
                  <c:pt idx="9">
                    <c:v>Pressupost</c:v>
                  </c:pt>
                  <c:pt idx="10">
                    <c:v>Empleats públics</c:v>
                  </c:pt>
                  <c:pt idx="11">
                    <c:v>Informació institucional</c:v>
                  </c:pt>
                  <c:pt idx="12">
                    <c:v>Organització política i retribucions</c:v>
                  </c:pt>
                  <c:pt idx="13">
                    <c:v>Protecció de dades personals de l'ens</c:v>
                  </c:pt>
                  <c:pt idx="14">
                    <c:v>Participació</c:v>
                  </c:pt>
                  <c:pt idx="15">
                    <c:v>Estat dels serveis</c:v>
                  </c:pt>
                  <c:pt idx="16">
                    <c:v>Serveis</c:v>
                  </c:pt>
                  <c:pt idx="17">
                    <c:v>Tràmits</c:v>
                  </c:pt>
                </c:lvl>
                <c:lvl>
                  <c:pt idx="0">
                    <c:v>Acció de govern i normativa</c:v>
                  </c:pt>
                  <c:pt idx="4">
                    <c:v>Contractes, convenis i subvencions</c:v>
                  </c:pt>
                  <c:pt idx="7">
                    <c:v>Gestió econòmica</c:v>
                  </c:pt>
                  <c:pt idx="10">
                    <c:v>Informació institucional i organitzativa</c:v>
                  </c:pt>
                  <c:pt idx="14">
                    <c:v>Participació</c:v>
                  </c:pt>
                  <c:pt idx="15">
                    <c:v>Serveis i tràmits</c:v>
                  </c:pt>
                </c:lvl>
              </c:multiLvlStrCache>
            </c:multiLvlStrRef>
          </c:cat>
          <c:val>
            <c:numRef>
              <c:f>'taules dinàmiques'!$B$38:$B$62</c:f>
              <c:numCache>
                <c:formatCode>General</c:formatCode>
                <c:ptCount val="18"/>
                <c:pt idx="0">
                  <c:v>2</c:v>
                </c:pt>
                <c:pt idx="1">
                  <c:v>3</c:v>
                </c:pt>
                <c:pt idx="2">
                  <c:v>1</c:v>
                </c:pt>
                <c:pt idx="3">
                  <c:v>1</c:v>
                </c:pt>
                <c:pt idx="6">
                  <c:v>2</c:v>
                </c:pt>
                <c:pt idx="7">
                  <c:v>1</c:v>
                </c:pt>
                <c:pt idx="10">
                  <c:v>2</c:v>
                </c:pt>
                <c:pt idx="11">
                  <c:v>2</c:v>
                </c:pt>
                <c:pt idx="14">
                  <c:v>3</c:v>
                </c:pt>
                <c:pt idx="15">
                  <c:v>3</c:v>
                </c:pt>
                <c:pt idx="16">
                  <c:v>1</c:v>
                </c:pt>
                <c:pt idx="17">
                  <c:v>7</c:v>
                </c:pt>
              </c:numCache>
            </c:numRef>
          </c:val>
          <c:extLst>
            <c:ext xmlns:c16="http://schemas.microsoft.com/office/drawing/2014/chart" uri="{C3380CC4-5D6E-409C-BE32-E72D297353CC}">
              <c16:uniqueId val="{00000011-99C8-4C89-ADA7-0CA6B9EE8568}"/>
            </c:ext>
          </c:extLst>
        </c:ser>
        <c:ser>
          <c:idx val="1"/>
          <c:order val="1"/>
          <c:tx>
            <c:strRef>
              <c:f>'taules dinàmiques'!$C$36:$C$37</c:f>
              <c:strCache>
                <c:ptCount val="1"/>
                <c:pt idx="0">
                  <c:v>SI</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lt1"/>
                    </a:solidFill>
                    <a:latin typeface="Arial Narrow" panose="020B0606020202030204" pitchFamily="34" charset="0"/>
                    <a:ea typeface="+mn-ea"/>
                    <a:cs typeface="+mn-cs"/>
                  </a:defRPr>
                </a:pPr>
                <a:endParaRPr lang="ca-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'taules dinàmiques'!$A$38:$A$62</c:f>
              <c:multiLvlStrCache>
                <c:ptCount val="18"/>
                <c:lvl>
                  <c:pt idx="0">
                    <c:v>Acció de govern i partits polítics</c:v>
                  </c:pt>
                  <c:pt idx="1">
                    <c:v>Gestió documental i arxiu</c:v>
                  </c:pt>
                  <c:pt idx="2">
                    <c:v>Normativa, plans i programes</c:v>
                  </c:pt>
                  <c:pt idx="3">
                    <c:v>Urbanisme</c:v>
                  </c:pt>
                  <c:pt idx="4">
                    <c:v>Convenis i subvencions</c:v>
                  </c:pt>
                  <c:pt idx="5">
                    <c:v>Informació de la contractació pública</c:v>
                  </c:pt>
                  <c:pt idx="6">
                    <c:v>Relació de contractes</c:v>
                  </c:pt>
                  <c:pt idx="7">
                    <c:v>Gestió econòmica</c:v>
                  </c:pt>
                  <c:pt idx="8">
                    <c:v>Patrimoni</c:v>
                  </c:pt>
                  <c:pt idx="9">
                    <c:v>Pressupost</c:v>
                  </c:pt>
                  <c:pt idx="10">
                    <c:v>Empleats públics</c:v>
                  </c:pt>
                  <c:pt idx="11">
                    <c:v>Informació institucional</c:v>
                  </c:pt>
                  <c:pt idx="12">
                    <c:v>Organització política i retribucions</c:v>
                  </c:pt>
                  <c:pt idx="13">
                    <c:v>Protecció de dades personals de l'ens</c:v>
                  </c:pt>
                  <c:pt idx="14">
                    <c:v>Participació</c:v>
                  </c:pt>
                  <c:pt idx="15">
                    <c:v>Estat dels serveis</c:v>
                  </c:pt>
                  <c:pt idx="16">
                    <c:v>Serveis</c:v>
                  </c:pt>
                  <c:pt idx="17">
                    <c:v>Tràmits</c:v>
                  </c:pt>
                </c:lvl>
                <c:lvl>
                  <c:pt idx="0">
                    <c:v>Acció de govern i normativa</c:v>
                  </c:pt>
                  <c:pt idx="4">
                    <c:v>Contractes, convenis i subvencions</c:v>
                  </c:pt>
                  <c:pt idx="7">
                    <c:v>Gestió econòmica</c:v>
                  </c:pt>
                  <c:pt idx="10">
                    <c:v>Informació institucional i organitzativa</c:v>
                  </c:pt>
                  <c:pt idx="14">
                    <c:v>Participació</c:v>
                  </c:pt>
                  <c:pt idx="15">
                    <c:v>Serveis i tràmits</c:v>
                  </c:pt>
                </c:lvl>
              </c:multiLvlStrCache>
            </c:multiLvlStrRef>
          </c:cat>
          <c:val>
            <c:numRef>
              <c:f>'taules dinàmiques'!$C$38:$C$62</c:f>
              <c:numCache>
                <c:formatCode>General</c:formatCode>
                <c:ptCount val="18"/>
                <c:pt idx="0">
                  <c:v>11</c:v>
                </c:pt>
                <c:pt idx="1">
                  <c:v>1</c:v>
                </c:pt>
                <c:pt idx="2">
                  <c:v>10</c:v>
                </c:pt>
                <c:pt idx="3">
                  <c:v>4</c:v>
                </c:pt>
                <c:pt idx="4">
                  <c:v>7</c:v>
                </c:pt>
                <c:pt idx="5">
                  <c:v>8</c:v>
                </c:pt>
                <c:pt idx="6">
                  <c:v>5</c:v>
                </c:pt>
                <c:pt idx="7">
                  <c:v>5</c:v>
                </c:pt>
                <c:pt idx="8">
                  <c:v>4</c:v>
                </c:pt>
                <c:pt idx="9">
                  <c:v>7</c:v>
                </c:pt>
                <c:pt idx="10">
                  <c:v>10</c:v>
                </c:pt>
                <c:pt idx="11">
                  <c:v>14</c:v>
                </c:pt>
                <c:pt idx="12">
                  <c:v>7</c:v>
                </c:pt>
                <c:pt idx="13">
                  <c:v>3</c:v>
                </c:pt>
                <c:pt idx="14">
                  <c:v>6</c:v>
                </c:pt>
                <c:pt idx="15">
                  <c:v>5</c:v>
                </c:pt>
                <c:pt idx="16">
                  <c:v>3</c:v>
                </c:pt>
                <c:pt idx="17">
                  <c:v>3</c:v>
                </c:pt>
              </c:numCache>
            </c:numRef>
          </c:val>
          <c:extLst>
            <c:ext xmlns:c16="http://schemas.microsoft.com/office/drawing/2014/chart" uri="{C3380CC4-5D6E-409C-BE32-E72D297353CC}">
              <c16:uniqueId val="{00000001-859B-4E7F-BF0A-6B5F519C8D00}"/>
            </c:ext>
          </c:extLst>
        </c:ser>
        <c:dLbls>
          <c:dLblPos val="ctr"/>
          <c:showLegendKey val="0"/>
          <c:showVal val="1"/>
          <c:showCatName val="0"/>
          <c:showSerName val="0"/>
          <c:showPercent val="0"/>
          <c:showBubbleSize val="0"/>
        </c:dLbls>
        <c:gapWidth val="79"/>
        <c:overlap val="100"/>
        <c:axId val="401234096"/>
        <c:axId val="401232784"/>
      </c:barChart>
      <c:catAx>
        <c:axId val="401234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all" spc="120" normalizeH="0" baseline="0">
                <a:solidFill>
                  <a:schemeClr val="tx1">
                    <a:lumMod val="65000"/>
                    <a:lumOff val="35000"/>
                  </a:schemeClr>
                </a:solidFill>
                <a:latin typeface="Arial Narrow" panose="020B0606020202030204" pitchFamily="34" charset="0"/>
                <a:ea typeface="+mn-ea"/>
                <a:cs typeface="+mn-cs"/>
              </a:defRPr>
            </a:pPr>
            <a:endParaRPr lang="ca-ES"/>
          </a:p>
        </c:txPr>
        <c:crossAx val="401232784"/>
        <c:crosses val="autoZero"/>
        <c:auto val="1"/>
        <c:lblAlgn val="ctr"/>
        <c:lblOffset val="100"/>
        <c:noMultiLvlLbl val="0"/>
      </c:catAx>
      <c:valAx>
        <c:axId val="401232784"/>
        <c:scaling>
          <c:orientation val="minMax"/>
        </c:scaling>
        <c:delete val="1"/>
        <c:axPos val="b"/>
        <c:numFmt formatCode="General" sourceLinked="1"/>
        <c:majorTickMark val="none"/>
        <c:minorTickMark val="none"/>
        <c:tickLblPos val="nextTo"/>
        <c:crossAx val="401234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Narrow" panose="020B0606020202030204" pitchFamily="34" charset="0"/>
              <a:ea typeface="+mn-ea"/>
              <a:cs typeface="+mn-cs"/>
            </a:defRPr>
          </a:pPr>
          <a:endParaRPr lang="ca-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[2024XXXX_MODEL SEGUIMENT TRANSPARENCIA_Ajuntament XX.xlsx]taules dinàmiques!4.GLOBAL-Items per tipus</c:name>
    <c:fmtId val="16"/>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Arial Narrow" panose="020B0606020202030204" pitchFamily="34" charset="0"/>
                <a:ea typeface="+mn-ea"/>
                <a:cs typeface="+mn-cs"/>
              </a:defRPr>
            </a:pPr>
            <a:r>
              <a:rPr lang="ca-ES">
                <a:latin typeface="Arial Narrow" panose="020B0606020202030204" pitchFamily="34" charset="0"/>
              </a:rPr>
              <a:t>GLOBAL- Items per tipus </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Arial Narrow" panose="020B0606020202030204" pitchFamily="34" charset="0"/>
              <a:ea typeface="+mn-ea"/>
              <a:cs typeface="+mn-cs"/>
            </a:defRPr>
          </a:pPr>
          <a:endParaRPr lang="ca-ES"/>
        </a:p>
      </c:txPr>
    </c:title>
    <c:autoTitleDeleted val="0"/>
    <c:pivotFmts>
      <c:pivotFmt>
        <c:idx val="0"/>
        <c:spPr>
          <a:solidFill>
            <a:srgbClr val="FFFF99"/>
          </a:solidFill>
          <a:ln>
            <a:solidFill>
              <a:schemeClr val="accent5">
                <a:lumMod val="60000"/>
                <a:lumOff val="40000"/>
              </a:scheme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FCC6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pivotFmt>
      <c:pivotFmt>
        <c:idx val="8"/>
        <c:spPr>
          <a:solidFill>
            <a:srgbClr val="FFFF99"/>
          </a:solidFill>
          <a:ln>
            <a:solidFill>
              <a:schemeClr val="accent5">
                <a:lumMod val="60000"/>
                <a:lumOff val="40000"/>
              </a:scheme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FFCC6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lt1"/>
                  </a:solidFill>
                  <a:latin typeface="Arial Narrow" panose="020B0606020202030204" pitchFamily="34" charset="0"/>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lt1"/>
                  </a:solidFill>
                  <a:latin typeface="Arial Narrow" panose="020B0606020202030204" pitchFamily="34" charset="0"/>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lt1"/>
                  </a:solidFill>
                  <a:latin typeface="Arial Narrow" panose="020B0606020202030204" pitchFamily="34" charset="0"/>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'taules dinàmiques'!$B$69:$B$70</c:f>
              <c:strCache>
                <c:ptCount val="1"/>
                <c:pt idx="0">
                  <c:v>Automàtic amb dades obertes (A)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'taules dinàmiques'!$A$71:$A$95</c:f>
              <c:multiLvlStrCache>
                <c:ptCount val="18"/>
                <c:lvl>
                  <c:pt idx="0">
                    <c:v>Acció de govern i partits polítics</c:v>
                  </c:pt>
                  <c:pt idx="1">
                    <c:v>Gestió documental i arxiu</c:v>
                  </c:pt>
                  <c:pt idx="2">
                    <c:v>Normativa, plans i programes</c:v>
                  </c:pt>
                  <c:pt idx="3">
                    <c:v>Urbanisme</c:v>
                  </c:pt>
                  <c:pt idx="4">
                    <c:v>Convenis i subvencions</c:v>
                  </c:pt>
                  <c:pt idx="5">
                    <c:v>Informació de la contractació pública</c:v>
                  </c:pt>
                  <c:pt idx="6">
                    <c:v>Relació de contractes</c:v>
                  </c:pt>
                  <c:pt idx="7">
                    <c:v>Gestió econòmica</c:v>
                  </c:pt>
                  <c:pt idx="8">
                    <c:v>Patrimoni</c:v>
                  </c:pt>
                  <c:pt idx="9">
                    <c:v>Pressupost</c:v>
                  </c:pt>
                  <c:pt idx="10">
                    <c:v>Empleats públics</c:v>
                  </c:pt>
                  <c:pt idx="11">
                    <c:v>Informació institucional</c:v>
                  </c:pt>
                  <c:pt idx="12">
                    <c:v>Organització política i retribucions</c:v>
                  </c:pt>
                  <c:pt idx="13">
                    <c:v>Protecció de dades personals de l'ens</c:v>
                  </c:pt>
                  <c:pt idx="14">
                    <c:v>Participació</c:v>
                  </c:pt>
                  <c:pt idx="15">
                    <c:v>Estat dels serveis</c:v>
                  </c:pt>
                  <c:pt idx="16">
                    <c:v>Serveis</c:v>
                  </c:pt>
                  <c:pt idx="17">
                    <c:v>Tràmits</c:v>
                  </c:pt>
                </c:lvl>
                <c:lvl>
                  <c:pt idx="0">
                    <c:v>Acció de govern i normativa</c:v>
                  </c:pt>
                  <c:pt idx="4">
                    <c:v>Contractes, convenis i subvencions</c:v>
                  </c:pt>
                  <c:pt idx="7">
                    <c:v>Gestió econòmica</c:v>
                  </c:pt>
                  <c:pt idx="10">
                    <c:v>Informació institucional i organitzativa</c:v>
                  </c:pt>
                  <c:pt idx="14">
                    <c:v>Participació</c:v>
                  </c:pt>
                  <c:pt idx="15">
                    <c:v>Serveis i tràmits</c:v>
                  </c:pt>
                </c:lvl>
              </c:multiLvlStrCache>
            </c:multiLvlStrRef>
          </c:cat>
          <c:val>
            <c:numRef>
              <c:f>'taules dinàmiques'!$B$71:$B$95</c:f>
              <c:numCache>
                <c:formatCode>General</c:formatCode>
                <c:ptCount val="18"/>
                <c:pt idx="0">
                  <c:v>1</c:v>
                </c:pt>
                <c:pt idx="1">
                  <c:v>1</c:v>
                </c:pt>
                <c:pt idx="2">
                  <c:v>6</c:v>
                </c:pt>
                <c:pt idx="4">
                  <c:v>3</c:v>
                </c:pt>
                <c:pt idx="6">
                  <c:v>4</c:v>
                </c:pt>
                <c:pt idx="7">
                  <c:v>4</c:v>
                </c:pt>
                <c:pt idx="9">
                  <c:v>4</c:v>
                </c:pt>
                <c:pt idx="10">
                  <c:v>5</c:v>
                </c:pt>
                <c:pt idx="11">
                  <c:v>7</c:v>
                </c:pt>
                <c:pt idx="12">
                  <c:v>3</c:v>
                </c:pt>
                <c:pt idx="15">
                  <c:v>1</c:v>
                </c:pt>
                <c:pt idx="16">
                  <c:v>1</c:v>
                </c:pt>
              </c:numCache>
            </c:numRef>
          </c:val>
          <c:extLst>
            <c:ext xmlns:c16="http://schemas.microsoft.com/office/drawing/2014/chart" uri="{C3380CC4-5D6E-409C-BE32-E72D297353CC}">
              <c16:uniqueId val="{00000011-B656-48D3-A5F2-C8A9A0856C7A}"/>
            </c:ext>
          </c:extLst>
        </c:ser>
        <c:ser>
          <c:idx val="1"/>
          <c:order val="1"/>
          <c:tx>
            <c:strRef>
              <c:f>'taules dinàmiques'!$C$69:$C$70</c:f>
              <c:strCache>
                <c:ptCount val="1"/>
                <c:pt idx="0">
                  <c:v>Automàtic amb redirecció (A*)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lt1"/>
                    </a:solidFill>
                    <a:latin typeface="Arial Narrow" panose="020B0606020202030204" pitchFamily="34" charset="0"/>
                    <a:ea typeface="+mn-ea"/>
                    <a:cs typeface="+mn-cs"/>
                  </a:defRPr>
                </a:pPr>
                <a:endParaRPr lang="ca-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'taules dinàmiques'!$A$71:$A$95</c:f>
              <c:multiLvlStrCache>
                <c:ptCount val="18"/>
                <c:lvl>
                  <c:pt idx="0">
                    <c:v>Acció de govern i partits polítics</c:v>
                  </c:pt>
                  <c:pt idx="1">
                    <c:v>Gestió documental i arxiu</c:v>
                  </c:pt>
                  <c:pt idx="2">
                    <c:v>Normativa, plans i programes</c:v>
                  </c:pt>
                  <c:pt idx="3">
                    <c:v>Urbanisme</c:v>
                  </c:pt>
                  <c:pt idx="4">
                    <c:v>Convenis i subvencions</c:v>
                  </c:pt>
                  <c:pt idx="5">
                    <c:v>Informació de la contractació pública</c:v>
                  </c:pt>
                  <c:pt idx="6">
                    <c:v>Relació de contractes</c:v>
                  </c:pt>
                  <c:pt idx="7">
                    <c:v>Gestió econòmica</c:v>
                  </c:pt>
                  <c:pt idx="8">
                    <c:v>Patrimoni</c:v>
                  </c:pt>
                  <c:pt idx="9">
                    <c:v>Pressupost</c:v>
                  </c:pt>
                  <c:pt idx="10">
                    <c:v>Empleats públics</c:v>
                  </c:pt>
                  <c:pt idx="11">
                    <c:v>Informació institucional</c:v>
                  </c:pt>
                  <c:pt idx="12">
                    <c:v>Organització política i retribucions</c:v>
                  </c:pt>
                  <c:pt idx="13">
                    <c:v>Protecció de dades personals de l'ens</c:v>
                  </c:pt>
                  <c:pt idx="14">
                    <c:v>Participació</c:v>
                  </c:pt>
                  <c:pt idx="15">
                    <c:v>Estat dels serveis</c:v>
                  </c:pt>
                  <c:pt idx="16">
                    <c:v>Serveis</c:v>
                  </c:pt>
                  <c:pt idx="17">
                    <c:v>Tràmits</c:v>
                  </c:pt>
                </c:lvl>
                <c:lvl>
                  <c:pt idx="0">
                    <c:v>Acció de govern i normativa</c:v>
                  </c:pt>
                  <c:pt idx="4">
                    <c:v>Contractes, convenis i subvencions</c:v>
                  </c:pt>
                  <c:pt idx="7">
                    <c:v>Gestió econòmica</c:v>
                  </c:pt>
                  <c:pt idx="10">
                    <c:v>Informació institucional i organitzativa</c:v>
                  </c:pt>
                  <c:pt idx="14">
                    <c:v>Participació</c:v>
                  </c:pt>
                  <c:pt idx="15">
                    <c:v>Serveis i tràmits</c:v>
                  </c:pt>
                </c:lvl>
              </c:multiLvlStrCache>
            </c:multiLvlStrRef>
          </c:cat>
          <c:val>
            <c:numRef>
              <c:f>'taules dinàmiques'!$C$71:$C$95</c:f>
              <c:numCache>
                <c:formatCode>General</c:formatCode>
                <c:ptCount val="18"/>
                <c:pt idx="0">
                  <c:v>2</c:v>
                </c:pt>
                <c:pt idx="3">
                  <c:v>4</c:v>
                </c:pt>
                <c:pt idx="4">
                  <c:v>2</c:v>
                </c:pt>
                <c:pt idx="5">
                  <c:v>5</c:v>
                </c:pt>
                <c:pt idx="6">
                  <c:v>2</c:v>
                </c:pt>
                <c:pt idx="9">
                  <c:v>1</c:v>
                </c:pt>
                <c:pt idx="10">
                  <c:v>1</c:v>
                </c:pt>
                <c:pt idx="14">
                  <c:v>3</c:v>
                </c:pt>
                <c:pt idx="15">
                  <c:v>2</c:v>
                </c:pt>
                <c:pt idx="16">
                  <c:v>2</c:v>
                </c:pt>
                <c:pt idx="17">
                  <c:v>5</c:v>
                </c:pt>
              </c:numCache>
            </c:numRef>
          </c:val>
          <c:extLst>
            <c:ext xmlns:c16="http://schemas.microsoft.com/office/drawing/2014/chart" uri="{C3380CC4-5D6E-409C-BE32-E72D297353CC}">
              <c16:uniqueId val="{00000002-5067-45BF-8E42-22F738A2F8F5}"/>
            </c:ext>
          </c:extLst>
        </c:ser>
        <c:ser>
          <c:idx val="2"/>
          <c:order val="2"/>
          <c:tx>
            <c:strRef>
              <c:f>'taules dinàmiques'!$D$69:$D$70</c:f>
              <c:strCache>
                <c:ptCount val="1"/>
                <c:pt idx="0">
                  <c:v>Manual (amb camp descriptiu) (M*)</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lt1"/>
                    </a:solidFill>
                    <a:latin typeface="Arial Narrow" panose="020B0606020202030204" pitchFamily="34" charset="0"/>
                    <a:ea typeface="+mn-ea"/>
                    <a:cs typeface="+mn-cs"/>
                  </a:defRPr>
                </a:pPr>
                <a:endParaRPr lang="ca-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'taules dinàmiques'!$A$71:$A$95</c:f>
              <c:multiLvlStrCache>
                <c:ptCount val="18"/>
                <c:lvl>
                  <c:pt idx="0">
                    <c:v>Acció de govern i partits polítics</c:v>
                  </c:pt>
                  <c:pt idx="1">
                    <c:v>Gestió documental i arxiu</c:v>
                  </c:pt>
                  <c:pt idx="2">
                    <c:v>Normativa, plans i programes</c:v>
                  </c:pt>
                  <c:pt idx="3">
                    <c:v>Urbanisme</c:v>
                  </c:pt>
                  <c:pt idx="4">
                    <c:v>Convenis i subvencions</c:v>
                  </c:pt>
                  <c:pt idx="5">
                    <c:v>Informació de la contractació pública</c:v>
                  </c:pt>
                  <c:pt idx="6">
                    <c:v>Relació de contractes</c:v>
                  </c:pt>
                  <c:pt idx="7">
                    <c:v>Gestió econòmica</c:v>
                  </c:pt>
                  <c:pt idx="8">
                    <c:v>Patrimoni</c:v>
                  </c:pt>
                  <c:pt idx="9">
                    <c:v>Pressupost</c:v>
                  </c:pt>
                  <c:pt idx="10">
                    <c:v>Empleats públics</c:v>
                  </c:pt>
                  <c:pt idx="11">
                    <c:v>Informació institucional</c:v>
                  </c:pt>
                  <c:pt idx="12">
                    <c:v>Organització política i retribucions</c:v>
                  </c:pt>
                  <c:pt idx="13">
                    <c:v>Protecció de dades personals de l'ens</c:v>
                  </c:pt>
                  <c:pt idx="14">
                    <c:v>Participació</c:v>
                  </c:pt>
                  <c:pt idx="15">
                    <c:v>Estat dels serveis</c:v>
                  </c:pt>
                  <c:pt idx="16">
                    <c:v>Serveis</c:v>
                  </c:pt>
                  <c:pt idx="17">
                    <c:v>Tràmits</c:v>
                  </c:pt>
                </c:lvl>
                <c:lvl>
                  <c:pt idx="0">
                    <c:v>Acció de govern i normativa</c:v>
                  </c:pt>
                  <c:pt idx="4">
                    <c:v>Contractes, convenis i subvencions</c:v>
                  </c:pt>
                  <c:pt idx="7">
                    <c:v>Gestió econòmica</c:v>
                  </c:pt>
                  <c:pt idx="10">
                    <c:v>Informació institucional i organitzativa</c:v>
                  </c:pt>
                  <c:pt idx="14">
                    <c:v>Participació</c:v>
                  </c:pt>
                  <c:pt idx="15">
                    <c:v>Serveis i tràmits</c:v>
                  </c:pt>
                </c:lvl>
              </c:multiLvlStrCache>
            </c:multiLvlStrRef>
          </c:cat>
          <c:val>
            <c:numRef>
              <c:f>'taules dinàmiques'!$D$71:$D$95</c:f>
              <c:numCache>
                <c:formatCode>General</c:formatCode>
                <c:ptCount val="18"/>
                <c:pt idx="0">
                  <c:v>3</c:v>
                </c:pt>
                <c:pt idx="5">
                  <c:v>2</c:v>
                </c:pt>
                <c:pt idx="7">
                  <c:v>1</c:v>
                </c:pt>
                <c:pt idx="9">
                  <c:v>1</c:v>
                </c:pt>
                <c:pt idx="11">
                  <c:v>5</c:v>
                </c:pt>
                <c:pt idx="13">
                  <c:v>1</c:v>
                </c:pt>
                <c:pt idx="15">
                  <c:v>1</c:v>
                </c:pt>
                <c:pt idx="16">
                  <c:v>1</c:v>
                </c:pt>
                <c:pt idx="17">
                  <c:v>4</c:v>
                </c:pt>
              </c:numCache>
            </c:numRef>
          </c:val>
          <c:extLst>
            <c:ext xmlns:c16="http://schemas.microsoft.com/office/drawing/2014/chart" uri="{C3380CC4-5D6E-409C-BE32-E72D297353CC}">
              <c16:uniqueId val="{00000000-DB78-40FF-B504-56A2EAAF904B}"/>
            </c:ext>
          </c:extLst>
        </c:ser>
        <c:ser>
          <c:idx val="3"/>
          <c:order val="3"/>
          <c:tx>
            <c:strRef>
              <c:f>'taules dinàmiques'!$E$69:$E$70</c:f>
              <c:strCache>
                <c:ptCount val="1"/>
                <c:pt idx="0">
                  <c:v>Manual (amb proposta de camps estructurats) (M)</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lt1"/>
                    </a:solidFill>
                    <a:latin typeface="Arial Narrow" panose="020B0606020202030204" pitchFamily="34" charset="0"/>
                    <a:ea typeface="+mn-ea"/>
                    <a:cs typeface="+mn-cs"/>
                  </a:defRPr>
                </a:pPr>
                <a:endParaRPr lang="ca-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'taules dinàmiques'!$A$71:$A$95</c:f>
              <c:multiLvlStrCache>
                <c:ptCount val="18"/>
                <c:lvl>
                  <c:pt idx="0">
                    <c:v>Acció de govern i partits polítics</c:v>
                  </c:pt>
                  <c:pt idx="1">
                    <c:v>Gestió documental i arxiu</c:v>
                  </c:pt>
                  <c:pt idx="2">
                    <c:v>Normativa, plans i programes</c:v>
                  </c:pt>
                  <c:pt idx="3">
                    <c:v>Urbanisme</c:v>
                  </c:pt>
                  <c:pt idx="4">
                    <c:v>Convenis i subvencions</c:v>
                  </c:pt>
                  <c:pt idx="5">
                    <c:v>Informació de la contractació pública</c:v>
                  </c:pt>
                  <c:pt idx="6">
                    <c:v>Relació de contractes</c:v>
                  </c:pt>
                  <c:pt idx="7">
                    <c:v>Gestió econòmica</c:v>
                  </c:pt>
                  <c:pt idx="8">
                    <c:v>Patrimoni</c:v>
                  </c:pt>
                  <c:pt idx="9">
                    <c:v>Pressupost</c:v>
                  </c:pt>
                  <c:pt idx="10">
                    <c:v>Empleats públics</c:v>
                  </c:pt>
                  <c:pt idx="11">
                    <c:v>Informació institucional</c:v>
                  </c:pt>
                  <c:pt idx="12">
                    <c:v>Organització política i retribucions</c:v>
                  </c:pt>
                  <c:pt idx="13">
                    <c:v>Protecció de dades personals de l'ens</c:v>
                  </c:pt>
                  <c:pt idx="14">
                    <c:v>Participació</c:v>
                  </c:pt>
                  <c:pt idx="15">
                    <c:v>Estat dels serveis</c:v>
                  </c:pt>
                  <c:pt idx="16">
                    <c:v>Serveis</c:v>
                  </c:pt>
                  <c:pt idx="17">
                    <c:v>Tràmits</c:v>
                  </c:pt>
                </c:lvl>
                <c:lvl>
                  <c:pt idx="0">
                    <c:v>Acció de govern i normativa</c:v>
                  </c:pt>
                  <c:pt idx="4">
                    <c:v>Contractes, convenis i subvencions</c:v>
                  </c:pt>
                  <c:pt idx="7">
                    <c:v>Gestió econòmica</c:v>
                  </c:pt>
                  <c:pt idx="10">
                    <c:v>Informació institucional i organitzativa</c:v>
                  </c:pt>
                  <c:pt idx="14">
                    <c:v>Participació</c:v>
                  </c:pt>
                  <c:pt idx="15">
                    <c:v>Serveis i tràmits</c:v>
                  </c:pt>
                </c:lvl>
              </c:multiLvlStrCache>
            </c:multiLvlStrRef>
          </c:cat>
          <c:val>
            <c:numRef>
              <c:f>'taules dinàmiques'!$E$71:$E$95</c:f>
              <c:numCache>
                <c:formatCode>General</c:formatCode>
                <c:ptCount val="18"/>
                <c:pt idx="0">
                  <c:v>7</c:v>
                </c:pt>
                <c:pt idx="1">
                  <c:v>3</c:v>
                </c:pt>
                <c:pt idx="2">
                  <c:v>5</c:v>
                </c:pt>
                <c:pt idx="3">
                  <c:v>1</c:v>
                </c:pt>
                <c:pt idx="4">
                  <c:v>2</c:v>
                </c:pt>
                <c:pt idx="5">
                  <c:v>1</c:v>
                </c:pt>
                <c:pt idx="6">
                  <c:v>1</c:v>
                </c:pt>
                <c:pt idx="7">
                  <c:v>1</c:v>
                </c:pt>
                <c:pt idx="8">
                  <c:v>4</c:v>
                </c:pt>
                <c:pt idx="9">
                  <c:v>1</c:v>
                </c:pt>
                <c:pt idx="10">
                  <c:v>6</c:v>
                </c:pt>
                <c:pt idx="11">
                  <c:v>4</c:v>
                </c:pt>
                <c:pt idx="12">
                  <c:v>4</c:v>
                </c:pt>
                <c:pt idx="13">
                  <c:v>2</c:v>
                </c:pt>
                <c:pt idx="14">
                  <c:v>6</c:v>
                </c:pt>
                <c:pt idx="15">
                  <c:v>4</c:v>
                </c:pt>
                <c:pt idx="17">
                  <c:v>1</c:v>
                </c:pt>
              </c:numCache>
            </c:numRef>
          </c:val>
          <c:extLst>
            <c:ext xmlns:c16="http://schemas.microsoft.com/office/drawing/2014/chart" uri="{C3380CC4-5D6E-409C-BE32-E72D297353CC}">
              <c16:uniqueId val="{00000001-DB78-40FF-B504-56A2EAAF904B}"/>
            </c:ext>
          </c:extLst>
        </c:ser>
        <c:dLbls>
          <c:dLblPos val="ctr"/>
          <c:showLegendKey val="0"/>
          <c:showVal val="1"/>
          <c:showCatName val="0"/>
          <c:showSerName val="0"/>
          <c:showPercent val="0"/>
          <c:showBubbleSize val="0"/>
        </c:dLbls>
        <c:gapWidth val="79"/>
        <c:overlap val="100"/>
        <c:axId val="401017400"/>
        <c:axId val="401020680"/>
      </c:barChart>
      <c:catAx>
        <c:axId val="401017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all" spc="120" normalizeH="0" baseline="0">
                <a:solidFill>
                  <a:schemeClr val="tx1">
                    <a:lumMod val="65000"/>
                    <a:lumOff val="35000"/>
                  </a:schemeClr>
                </a:solidFill>
                <a:latin typeface="Arial Narrow" panose="020B0606020202030204" pitchFamily="34" charset="0"/>
                <a:ea typeface="+mn-ea"/>
                <a:cs typeface="+mn-cs"/>
              </a:defRPr>
            </a:pPr>
            <a:endParaRPr lang="ca-ES"/>
          </a:p>
        </c:txPr>
        <c:crossAx val="401020680"/>
        <c:crosses val="autoZero"/>
        <c:auto val="1"/>
        <c:lblAlgn val="ctr"/>
        <c:lblOffset val="100"/>
        <c:noMultiLvlLbl val="0"/>
      </c:catAx>
      <c:valAx>
        <c:axId val="401020680"/>
        <c:scaling>
          <c:orientation val="minMax"/>
        </c:scaling>
        <c:delete val="1"/>
        <c:axPos val="b"/>
        <c:numFmt formatCode="General" sourceLinked="1"/>
        <c:majorTickMark val="none"/>
        <c:minorTickMark val="none"/>
        <c:tickLblPos val="nextTo"/>
        <c:crossAx val="401017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Narrow" panose="020B0606020202030204" pitchFamily="34" charset="0"/>
              <a:ea typeface="+mn-ea"/>
              <a:cs typeface="+mn-cs"/>
            </a:defRPr>
          </a:pPr>
          <a:endParaRPr lang="ca-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[2024XXXX_MODEL SEGUIMENT TRANSPARENCIA_Ajuntament XX.xlsx]taules dinàmiques!Taula dinàmica2</c:name>
    <c:fmtId val="3"/>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Arial Narrow" panose="020B0606020202030204" pitchFamily="34" charset="0"/>
                <a:ea typeface="+mn-ea"/>
                <a:cs typeface="+mn-cs"/>
              </a:defRPr>
            </a:pPr>
            <a:r>
              <a:rPr lang="ca-ES" sz="1800" b="1">
                <a:latin typeface="Arial Narrow" panose="020B0606020202030204" pitchFamily="34" charset="0"/>
              </a:rPr>
              <a:t>Comparativa</a:t>
            </a:r>
            <a:r>
              <a:rPr lang="ca-ES" sz="1800" b="1" baseline="0">
                <a:latin typeface="Arial Narrow" panose="020B0606020202030204" pitchFamily="34" charset="0"/>
              </a:rPr>
              <a:t> tipus item</a:t>
            </a:r>
            <a:endParaRPr lang="ca-ES" sz="1800" b="1">
              <a:latin typeface="Arial Narrow" panose="020B0606020202030204" pitchFamily="34" charset="0"/>
            </a:endParaRP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ca-E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ial Narrow" panose="020B0606020202030204" pitchFamily="34" charset="0"/>
                  <a:ea typeface="+mn-ea"/>
                  <a:cs typeface="+mn-cs"/>
                </a:defRPr>
              </a:pPr>
              <a:endParaRPr lang="ca-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Narrow" panose="020B0606020202030204" pitchFamily="34" charset="0"/>
                  <a:ea typeface="+mn-ea"/>
                  <a:cs typeface="+mn-cs"/>
                </a:defRPr>
              </a:pPr>
              <a:endParaRPr lang="ca-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ial Narrow" panose="020B0606020202030204" pitchFamily="34" charset="0"/>
                  <a:ea typeface="+mn-ea"/>
                  <a:cs typeface="+mn-cs"/>
                </a:defRPr>
              </a:pPr>
              <a:endParaRPr lang="ca-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'taules dinàmiques'!$B$100</c:f>
              <c:strCache>
                <c:ptCount val="1"/>
                <c:pt idx="0">
                  <c:v>Nº items automàtics recomanats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ial Narrow" panose="020B0606020202030204" pitchFamily="34" charset="0"/>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'taules dinàmiques'!$A$101:$A$118</c:f>
              <c:multiLvlStrCache>
                <c:ptCount val="11"/>
                <c:lvl>
                  <c:pt idx="0">
                    <c:v>Automàtic amb dades obertes (A)</c:v>
                  </c:pt>
                  <c:pt idx="1">
                    <c:v>Automàtic amb redirecció (A*)</c:v>
                  </c:pt>
                  <c:pt idx="2">
                    <c:v>Automàtic amb dades obertes (A)</c:v>
                  </c:pt>
                  <c:pt idx="3">
                    <c:v>Automàtic amb redirecció (A*)</c:v>
                  </c:pt>
                  <c:pt idx="4">
                    <c:v>Automàtic amb dades obertes (A)</c:v>
                  </c:pt>
                  <c:pt idx="5">
                    <c:v>Automàtic amb redirecció (A*)</c:v>
                  </c:pt>
                  <c:pt idx="6">
                    <c:v>Automàtic amb dades obertes (A)</c:v>
                  </c:pt>
                  <c:pt idx="7">
                    <c:v>Automàtic amb redirecció (A*)</c:v>
                  </c:pt>
                  <c:pt idx="8">
                    <c:v>Automàtic amb redirecció (A*)</c:v>
                  </c:pt>
                  <c:pt idx="9">
                    <c:v>Automàtic amb dades obertes (A)</c:v>
                  </c:pt>
                  <c:pt idx="10">
                    <c:v>Automàtic amb redirecció (A*)</c:v>
                  </c:pt>
                </c:lvl>
                <c:lvl>
                  <c:pt idx="0">
                    <c:v>Acció de govern i normativa</c:v>
                  </c:pt>
                  <c:pt idx="2">
                    <c:v>Contractes, convenis i subvencions</c:v>
                  </c:pt>
                  <c:pt idx="4">
                    <c:v>Gestió econòmica</c:v>
                  </c:pt>
                  <c:pt idx="6">
                    <c:v>Informació institucional i organitzativa</c:v>
                  </c:pt>
                  <c:pt idx="8">
                    <c:v>Participació</c:v>
                  </c:pt>
                  <c:pt idx="9">
                    <c:v>Serveis i tràmits</c:v>
                  </c:pt>
                </c:lvl>
              </c:multiLvlStrCache>
            </c:multiLvlStrRef>
          </c:cat>
          <c:val>
            <c:numRef>
              <c:f>'taules dinàmiques'!$B$101:$B$118</c:f>
              <c:numCache>
                <c:formatCode>General</c:formatCode>
                <c:ptCount val="11"/>
                <c:pt idx="0">
                  <c:v>8</c:v>
                </c:pt>
                <c:pt idx="1">
                  <c:v>6</c:v>
                </c:pt>
                <c:pt idx="2">
                  <c:v>7</c:v>
                </c:pt>
                <c:pt idx="3">
                  <c:v>9</c:v>
                </c:pt>
                <c:pt idx="4">
                  <c:v>8</c:v>
                </c:pt>
                <c:pt idx="5">
                  <c:v>1</c:v>
                </c:pt>
                <c:pt idx="6">
                  <c:v>15</c:v>
                </c:pt>
                <c:pt idx="7">
                  <c:v>1</c:v>
                </c:pt>
                <c:pt idx="8">
                  <c:v>3</c:v>
                </c:pt>
                <c:pt idx="9">
                  <c:v>2</c:v>
                </c:pt>
                <c:pt idx="10">
                  <c:v>9</c:v>
                </c:pt>
              </c:numCache>
            </c:numRef>
          </c:val>
          <c:extLst>
            <c:ext xmlns:c16="http://schemas.microsoft.com/office/drawing/2014/chart" uri="{C3380CC4-5D6E-409C-BE32-E72D297353CC}">
              <c16:uniqueId val="{00000000-57AC-4BD1-B0A3-C21EB420C794}"/>
            </c:ext>
          </c:extLst>
        </c:ser>
        <c:ser>
          <c:idx val="1"/>
          <c:order val="1"/>
          <c:tx>
            <c:strRef>
              <c:f>'taules dinàmiques'!$C$100</c:f>
              <c:strCache>
                <c:ptCount val="1"/>
                <c:pt idx="0">
                  <c:v>Nº items automàtics aplicats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ial Narrow" panose="020B0606020202030204" pitchFamily="34" charset="0"/>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'taules dinàmiques'!$A$101:$A$118</c:f>
              <c:multiLvlStrCache>
                <c:ptCount val="11"/>
                <c:lvl>
                  <c:pt idx="0">
                    <c:v>Automàtic amb dades obertes (A)</c:v>
                  </c:pt>
                  <c:pt idx="1">
                    <c:v>Automàtic amb redirecció (A*)</c:v>
                  </c:pt>
                  <c:pt idx="2">
                    <c:v>Automàtic amb dades obertes (A)</c:v>
                  </c:pt>
                  <c:pt idx="3">
                    <c:v>Automàtic amb redirecció (A*)</c:v>
                  </c:pt>
                  <c:pt idx="4">
                    <c:v>Automàtic amb dades obertes (A)</c:v>
                  </c:pt>
                  <c:pt idx="5">
                    <c:v>Automàtic amb redirecció (A*)</c:v>
                  </c:pt>
                  <c:pt idx="6">
                    <c:v>Automàtic amb dades obertes (A)</c:v>
                  </c:pt>
                  <c:pt idx="7">
                    <c:v>Automàtic amb redirecció (A*)</c:v>
                  </c:pt>
                  <c:pt idx="8">
                    <c:v>Automàtic amb redirecció (A*)</c:v>
                  </c:pt>
                  <c:pt idx="9">
                    <c:v>Automàtic amb dades obertes (A)</c:v>
                  </c:pt>
                  <c:pt idx="10">
                    <c:v>Automàtic amb redirecció (A*)</c:v>
                  </c:pt>
                </c:lvl>
                <c:lvl>
                  <c:pt idx="0">
                    <c:v>Acció de govern i normativa</c:v>
                  </c:pt>
                  <c:pt idx="2">
                    <c:v>Contractes, convenis i subvencions</c:v>
                  </c:pt>
                  <c:pt idx="4">
                    <c:v>Gestió econòmica</c:v>
                  </c:pt>
                  <c:pt idx="6">
                    <c:v>Informació institucional i organitzativa</c:v>
                  </c:pt>
                  <c:pt idx="8">
                    <c:v>Participació</c:v>
                  </c:pt>
                  <c:pt idx="9">
                    <c:v>Serveis i tràmits</c:v>
                  </c:pt>
                </c:lvl>
              </c:multiLvlStrCache>
            </c:multiLvlStrRef>
          </c:cat>
          <c:val>
            <c:numRef>
              <c:f>'taules dinàmiques'!$C$101:$C$118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57AC-4BD1-B0A3-C21EB420C794}"/>
            </c:ext>
          </c:extLst>
        </c:ser>
        <c:dLbls>
          <c:dLblPos val="outEnd"/>
          <c:showLegendKey val="0"/>
          <c:showVal val="1"/>
          <c:showCatName val="0"/>
          <c:showSerName val="0"/>
          <c:showPercent val="0"/>
          <c:showBubbleSize val="0"/>
        </c:dLbls>
        <c:gapWidth val="219"/>
        <c:overlap val="-27"/>
        <c:axId val="677280392"/>
        <c:axId val="677280720"/>
      </c:barChart>
      <c:catAx>
        <c:axId val="6772803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Arial Narrow" panose="020B0606020202030204" pitchFamily="34" charset="0"/>
                <a:ea typeface="+mn-ea"/>
                <a:cs typeface="+mn-cs"/>
              </a:defRPr>
            </a:pPr>
            <a:endParaRPr lang="ca-ES"/>
          </a:p>
        </c:txPr>
        <c:crossAx val="677280720"/>
        <c:crosses val="autoZero"/>
        <c:auto val="1"/>
        <c:lblAlgn val="ctr"/>
        <c:lblOffset val="100"/>
        <c:noMultiLvlLbl val="0"/>
      </c:catAx>
      <c:valAx>
        <c:axId val="677280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mn-cs"/>
              </a:defRPr>
            </a:pPr>
            <a:endParaRPr lang="ca-ES"/>
          </a:p>
        </c:txPr>
        <c:crossAx val="677280392"/>
        <c:crosses val="autoZero"/>
        <c:crossBetween val="between"/>
      </c:valAx>
      <c:spPr>
        <a:noFill/>
        <a:ln>
          <a:noFill/>
        </a:ln>
        <a:effectLst/>
      </c:spPr>
    </c:plotArea>
    <c:legend>
      <c:legendPos val="b"/>
      <c:layout>
        <c:manualLayout>
          <c:xMode val="edge"/>
          <c:yMode val="edge"/>
          <c:x val="0.42645290649566459"/>
          <c:y val="0.9694071047069065"/>
          <c:w val="0.24981091372688116"/>
          <c:h val="1.9944136849383759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6020202030204" pitchFamily="34" charset="0"/>
              <a:ea typeface="+mn-ea"/>
              <a:cs typeface="+mn-cs"/>
            </a:defRPr>
          </a:pPr>
          <a:endParaRPr lang="ca-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Gestió</a:t>
            </a:r>
            <a:r>
              <a:rPr lang="en-US" baseline="0"/>
              <a:t> econòmica</a:t>
            </a: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27638888888888891"/>
          <c:y val="0.22453703703703703"/>
          <c:w val="0.46388888888888891"/>
          <c:h val="0.77314814814814814"/>
        </c:manualLayout>
      </c:layout>
      <c:doughnut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7-35D8-459E-A058-2AE315292131}"/>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C-35D8-459E-A058-2AE315292131}"/>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15-35D8-459E-A058-2AE31529213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19-35D8-459E-A058-2AE315292131}"/>
              </c:ext>
            </c:extLst>
          </c:dPt>
          <c:dPt>
            <c:idx val="4"/>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1D-35D8-459E-A058-2AE315292131}"/>
              </c:ext>
            </c:extLst>
          </c:dPt>
          <c:dPt>
            <c:idx val="5"/>
            <c:bubble3D val="0"/>
            <c:spPr>
              <a:solidFill>
                <a:schemeClr val="bg1"/>
              </a:solidFill>
              <a:ln w="19050">
                <a:solidFill>
                  <a:schemeClr val="lt1"/>
                </a:solidFill>
              </a:ln>
              <a:effectLst/>
            </c:spPr>
            <c:extLst>
              <c:ext xmlns:c16="http://schemas.microsoft.com/office/drawing/2014/chart" uri="{C3380CC4-5D6E-409C-BE32-E72D297353CC}">
                <c16:uniqueId val="{00000004-35D8-459E-A058-2AE315292131}"/>
              </c:ext>
            </c:extLst>
          </c:dPt>
          <c:dLbls>
            <c:delete val="1"/>
          </c:dLbls>
          <c:val>
            <c:numRef>
              <c:f>velocímetres!$C$2:$C$7</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0-35D8-459E-A058-2AE315292131}"/>
            </c:ext>
          </c:extLst>
        </c:ser>
        <c:dLbls>
          <c:showLegendKey val="0"/>
          <c:showVal val="1"/>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23-35D8-459E-A058-2AE315292131}"/>
              </c:ext>
            </c:extLst>
          </c:dPt>
          <c:dPt>
            <c:idx val="1"/>
            <c:bubble3D val="0"/>
            <c:spPr>
              <a:solidFill>
                <a:schemeClr val="tx1">
                  <a:lumMod val="65000"/>
                  <a:lumOff val="35000"/>
                </a:schemeClr>
              </a:solidFill>
              <a:ln w="19050">
                <a:solidFill>
                  <a:schemeClr val="lt1"/>
                </a:solidFill>
              </a:ln>
              <a:effectLst/>
            </c:spPr>
            <c:extLst>
              <c:ext xmlns:c16="http://schemas.microsoft.com/office/drawing/2014/chart" uri="{C3380CC4-5D6E-409C-BE32-E72D297353CC}">
                <c16:uniqueId val="{0000002B-35D8-459E-A058-2AE315292131}"/>
              </c:ext>
            </c:extLst>
          </c:dPt>
          <c:dPt>
            <c:idx val="2"/>
            <c:bubble3D val="0"/>
            <c:spPr>
              <a:noFill/>
              <a:ln w="19050">
                <a:solidFill>
                  <a:schemeClr val="lt1"/>
                </a:solidFill>
              </a:ln>
              <a:effectLst/>
            </c:spPr>
            <c:extLst>
              <c:ext xmlns:c16="http://schemas.microsoft.com/office/drawing/2014/chart" uri="{C3380CC4-5D6E-409C-BE32-E72D297353CC}">
                <c16:uniqueId val="{00000021-35D8-459E-A058-2AE315292131}"/>
              </c:ext>
            </c:extLst>
          </c:dPt>
          <c:val>
            <c:numRef>
              <c:f>velocímetres!$C$12:$C$14</c:f>
              <c:numCache>
                <c:formatCode>General</c:formatCode>
                <c:ptCount val="3"/>
                <c:pt idx="0" formatCode="0.00">
                  <c:v>98.5</c:v>
                </c:pt>
                <c:pt idx="1">
                  <c:v>3</c:v>
                </c:pt>
                <c:pt idx="2" formatCode="0.00">
                  <c:v>98.5</c:v>
                </c:pt>
              </c:numCache>
            </c:numRef>
          </c:val>
          <c:extLst>
            <c:ext xmlns:c16="http://schemas.microsoft.com/office/drawing/2014/chart" uri="{C3380CC4-5D6E-409C-BE32-E72D297353CC}">
              <c16:uniqueId val="{0000001E-35D8-459E-A058-2AE315292131}"/>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Acció de govern i normativa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27638888888888891"/>
          <c:y val="0.22453703703703703"/>
          <c:w val="0.46388888888888891"/>
          <c:h val="0.77314814814814814"/>
        </c:manualLayout>
      </c:layout>
      <c:doughnut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DC47-4E3F-A19C-52B421570AB6}"/>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DC47-4E3F-A19C-52B421570AB6}"/>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C47-4E3F-A19C-52B421570AB6}"/>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DC47-4E3F-A19C-52B421570AB6}"/>
              </c:ext>
            </c:extLst>
          </c:dPt>
          <c:dPt>
            <c:idx val="4"/>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9-DC47-4E3F-A19C-52B421570AB6}"/>
              </c:ext>
            </c:extLst>
          </c:dPt>
          <c:dPt>
            <c:idx val="5"/>
            <c:bubble3D val="0"/>
            <c:spPr>
              <a:solidFill>
                <a:schemeClr val="bg1"/>
              </a:solidFill>
              <a:ln w="19050">
                <a:solidFill>
                  <a:schemeClr val="lt1"/>
                </a:solidFill>
              </a:ln>
              <a:effectLst/>
            </c:spPr>
            <c:extLst>
              <c:ext xmlns:c16="http://schemas.microsoft.com/office/drawing/2014/chart" uri="{C3380CC4-5D6E-409C-BE32-E72D297353CC}">
                <c16:uniqueId val="{0000000B-DC47-4E3F-A19C-52B421570AB6}"/>
              </c:ext>
            </c:extLst>
          </c:dPt>
          <c:dLbls>
            <c:delete val="1"/>
          </c:dLbls>
          <c:val>
            <c:numRef>
              <c:f>velocímetres!$C$2:$C$7</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DC47-4E3F-A19C-52B421570AB6}"/>
            </c:ext>
          </c:extLst>
        </c:ser>
        <c:dLbls>
          <c:showLegendKey val="0"/>
          <c:showVal val="1"/>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20-DC47-4E3F-A19C-52B421570AB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F-679D-403D-ADC2-D4E6B595C438}"/>
              </c:ext>
            </c:extLst>
          </c:dPt>
          <c:dPt>
            <c:idx val="2"/>
            <c:bubble3D val="0"/>
            <c:spPr>
              <a:noFill/>
              <a:ln w="19050">
                <a:solidFill>
                  <a:schemeClr val="lt1"/>
                </a:solidFill>
              </a:ln>
              <a:effectLst/>
            </c:spPr>
            <c:extLst>
              <c:ext xmlns:c16="http://schemas.microsoft.com/office/drawing/2014/chart" uri="{C3380CC4-5D6E-409C-BE32-E72D297353CC}">
                <c16:uniqueId val="{0000001B-DC47-4E3F-A19C-52B421570AB6}"/>
              </c:ext>
            </c:extLst>
          </c:dPt>
          <c:val>
            <c:numRef>
              <c:f>velocímetres!$C$30:$C$32</c:f>
              <c:numCache>
                <c:formatCode>General</c:formatCode>
                <c:ptCount val="3"/>
                <c:pt idx="0" formatCode="0.00">
                  <c:v>1.5303030303030303</c:v>
                </c:pt>
                <c:pt idx="1">
                  <c:v>3</c:v>
                </c:pt>
                <c:pt idx="2" formatCode="0.00">
                  <c:v>195.46969696969697</c:v>
                </c:pt>
              </c:numCache>
            </c:numRef>
          </c:val>
          <c:extLst>
            <c:ext xmlns:c16="http://schemas.microsoft.com/office/drawing/2014/chart" uri="{C3380CC4-5D6E-409C-BE32-E72D297353CC}">
              <c16:uniqueId val="{00000014-DC47-4E3F-A19C-52B421570AB6}"/>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Contractes, convenis i subvencions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27638888888888891"/>
          <c:y val="0.22453703703703703"/>
          <c:w val="0.46388888888888891"/>
          <c:h val="0.77314814814814814"/>
        </c:manualLayout>
      </c:layout>
      <c:doughnut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548A-437B-BBDA-01EC564DD813}"/>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548A-437B-BBDA-01EC564DD813}"/>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548A-437B-BBDA-01EC564DD813}"/>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548A-437B-BBDA-01EC564DD813}"/>
              </c:ext>
            </c:extLst>
          </c:dPt>
          <c:dPt>
            <c:idx val="4"/>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9-548A-437B-BBDA-01EC564DD813}"/>
              </c:ext>
            </c:extLst>
          </c:dPt>
          <c:dPt>
            <c:idx val="5"/>
            <c:bubble3D val="0"/>
            <c:spPr>
              <a:solidFill>
                <a:schemeClr val="bg1"/>
              </a:solidFill>
              <a:ln w="19050">
                <a:solidFill>
                  <a:schemeClr val="lt1"/>
                </a:solidFill>
              </a:ln>
              <a:effectLst/>
            </c:spPr>
            <c:extLst>
              <c:ext xmlns:c16="http://schemas.microsoft.com/office/drawing/2014/chart" uri="{C3380CC4-5D6E-409C-BE32-E72D297353CC}">
                <c16:uniqueId val="{0000000B-548A-437B-BBDA-01EC564DD813}"/>
              </c:ext>
            </c:extLst>
          </c:dPt>
          <c:dLbls>
            <c:delete val="1"/>
          </c:dLbls>
          <c:val>
            <c:numRef>
              <c:f>velocímetres!$C$2:$C$7</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548A-437B-BBDA-01EC564DD813}"/>
            </c:ext>
          </c:extLst>
        </c:ser>
        <c:dLbls>
          <c:showLegendKey val="0"/>
          <c:showVal val="1"/>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noFill/>
              </a:ln>
              <a:effectLst/>
            </c:spPr>
            <c:extLst>
              <c:ext xmlns:c16="http://schemas.microsoft.com/office/drawing/2014/chart" uri="{C3380CC4-5D6E-409C-BE32-E72D297353CC}">
                <c16:uniqueId val="{0000001F-548A-437B-BBDA-01EC564DD81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F-3EBD-407A-A419-C8FC9E2571D3}"/>
              </c:ext>
            </c:extLst>
          </c:dPt>
          <c:dPt>
            <c:idx val="2"/>
            <c:bubble3D val="0"/>
            <c:spPr>
              <a:noFill/>
              <a:ln w="19050">
                <a:solidFill>
                  <a:schemeClr val="lt1"/>
                </a:solidFill>
              </a:ln>
              <a:effectLst/>
            </c:spPr>
            <c:extLst>
              <c:ext xmlns:c16="http://schemas.microsoft.com/office/drawing/2014/chart" uri="{C3380CC4-5D6E-409C-BE32-E72D297353CC}">
                <c16:uniqueId val="{00000018-548A-437B-BBDA-01EC564DD813}"/>
              </c:ext>
            </c:extLst>
          </c:dPt>
          <c:val>
            <c:numRef>
              <c:f>velocímetres!$C$49:$C$51</c:f>
              <c:numCache>
                <c:formatCode>General</c:formatCode>
                <c:ptCount val="3"/>
                <c:pt idx="0" formatCode="0.00">
                  <c:v>-1.5</c:v>
                </c:pt>
                <c:pt idx="1">
                  <c:v>3</c:v>
                </c:pt>
                <c:pt idx="2" formatCode="0.00">
                  <c:v>198.5</c:v>
                </c:pt>
              </c:numCache>
            </c:numRef>
          </c:val>
          <c:extLst>
            <c:ext xmlns:c16="http://schemas.microsoft.com/office/drawing/2014/chart" uri="{C3380CC4-5D6E-409C-BE32-E72D297353CC}">
              <c16:uniqueId val="{00000014-548A-437B-BBDA-01EC564DD813}"/>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Informació institucional</a:t>
            </a:r>
            <a:r>
              <a:rPr lang="en-US" baseline="0"/>
              <a:t> i organigrama</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27638888888888891"/>
          <c:y val="0.22453703703703703"/>
          <c:w val="0.46388888888888891"/>
          <c:h val="0.77314814814814814"/>
        </c:manualLayout>
      </c:layout>
      <c:doughnut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1093-4654-8232-BA961674BE62}"/>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1093-4654-8232-BA961674BE62}"/>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093-4654-8232-BA961674BE62}"/>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1093-4654-8232-BA961674BE62}"/>
              </c:ext>
            </c:extLst>
          </c:dPt>
          <c:dPt>
            <c:idx val="4"/>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9-1093-4654-8232-BA961674BE62}"/>
              </c:ext>
            </c:extLst>
          </c:dPt>
          <c:dPt>
            <c:idx val="5"/>
            <c:bubble3D val="0"/>
            <c:spPr>
              <a:solidFill>
                <a:schemeClr val="bg1"/>
              </a:solidFill>
              <a:ln w="19050">
                <a:solidFill>
                  <a:schemeClr val="lt1"/>
                </a:solidFill>
              </a:ln>
              <a:effectLst/>
            </c:spPr>
            <c:extLst>
              <c:ext xmlns:c16="http://schemas.microsoft.com/office/drawing/2014/chart" uri="{C3380CC4-5D6E-409C-BE32-E72D297353CC}">
                <c16:uniqueId val="{0000000B-1093-4654-8232-BA961674BE62}"/>
              </c:ext>
            </c:extLst>
          </c:dPt>
          <c:dLbls>
            <c:delete val="1"/>
          </c:dLbls>
          <c:val>
            <c:numRef>
              <c:f>velocímetres!$C$2:$C$7</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1093-4654-8232-BA961674BE62}"/>
            </c:ext>
          </c:extLst>
        </c:ser>
        <c:dLbls>
          <c:showLegendKey val="0"/>
          <c:showVal val="1"/>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22-1093-4654-8232-BA961674BE6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F-D035-4575-8665-F03265FD3AD6}"/>
              </c:ext>
            </c:extLst>
          </c:dPt>
          <c:dPt>
            <c:idx val="2"/>
            <c:bubble3D val="0"/>
            <c:spPr>
              <a:noFill/>
              <a:ln w="19050">
                <a:solidFill>
                  <a:schemeClr val="lt1"/>
                </a:solidFill>
              </a:ln>
              <a:effectLst/>
            </c:spPr>
            <c:extLst>
              <c:ext xmlns:c16="http://schemas.microsoft.com/office/drawing/2014/chart" uri="{C3380CC4-5D6E-409C-BE32-E72D297353CC}">
                <c16:uniqueId val="{00000019-1093-4654-8232-BA961674BE62}"/>
              </c:ext>
            </c:extLst>
          </c:dPt>
          <c:val>
            <c:numRef>
              <c:f>velocímetres!$C$68:$C$70</c:f>
              <c:numCache>
                <c:formatCode>General</c:formatCode>
                <c:ptCount val="3"/>
                <c:pt idx="0" formatCode="0.00">
                  <c:v>98.5</c:v>
                </c:pt>
                <c:pt idx="1">
                  <c:v>3</c:v>
                </c:pt>
                <c:pt idx="2" formatCode="0.00">
                  <c:v>98.5</c:v>
                </c:pt>
              </c:numCache>
            </c:numRef>
          </c:val>
          <c:extLst>
            <c:ext xmlns:c16="http://schemas.microsoft.com/office/drawing/2014/chart" uri="{C3380CC4-5D6E-409C-BE32-E72D297353CC}">
              <c16:uniqueId val="{00000014-1093-4654-8232-BA961674BE6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[2024XXXX_MODEL SEGUIMENT TRANSPARENCIA_Ajuntament XX.xlsx]taules dinàmiques!1. Situació global - barres</c:name>
    <c:fmtId val="5"/>
  </c:pivotSource>
  <c:chart>
    <c:title>
      <c:tx>
        <c:rich>
          <a:bodyPr rot="0" spcFirstLastPara="1" vertOverflow="ellipsis" vert="horz" wrap="square" anchor="ctr" anchorCtr="1"/>
          <a:lstStyle/>
          <a:p>
            <a:pPr>
              <a:defRPr sz="1600" b="1" i="0" u="none" strike="noStrike" kern="1200" cap="all" spc="50" baseline="0">
                <a:solidFill>
                  <a:schemeClr val="tx1">
                    <a:lumMod val="65000"/>
                    <a:lumOff val="35000"/>
                  </a:schemeClr>
                </a:solidFill>
                <a:latin typeface="Arial Narrow" panose="020B0606020202030204" pitchFamily="34" charset="0"/>
                <a:ea typeface="+mn-ea"/>
                <a:cs typeface="+mn-cs"/>
              </a:defRPr>
            </a:pPr>
            <a:r>
              <a:rPr lang="es-ES" sz="1600">
                <a:latin typeface="Arial Narrow" panose="020B0606020202030204" pitchFamily="34" charset="0"/>
              </a:rPr>
              <a:t>SITUACIÓ GLOBAL</a:t>
            </a:r>
          </a:p>
        </c:rich>
      </c:tx>
      <c:overlay val="0"/>
      <c:spPr>
        <a:noFill/>
        <a:ln>
          <a:noFill/>
        </a:ln>
        <a:effectLst/>
      </c:spPr>
      <c:txPr>
        <a:bodyPr rot="0" spcFirstLastPara="1" vertOverflow="ellipsis" vert="horz" wrap="square" anchor="ctr" anchorCtr="1"/>
        <a:lstStyle/>
        <a:p>
          <a:pPr>
            <a:defRPr sz="1600" b="1" i="0" u="none" strike="noStrike" kern="1200" cap="all" spc="50" baseline="0">
              <a:solidFill>
                <a:schemeClr val="tx1">
                  <a:lumMod val="65000"/>
                  <a:lumOff val="35000"/>
                </a:schemeClr>
              </a:solidFill>
              <a:latin typeface="Arial Narrow" panose="020B0606020202030204" pitchFamily="34" charset="0"/>
              <a:ea typeface="+mn-ea"/>
              <a:cs typeface="+mn-cs"/>
            </a:defRPr>
          </a:pPr>
          <a:endParaRPr lang="ca-E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2"/>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3"/>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4"/>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5"/>
      </c:pivotFmt>
      <c:pivotFmt>
        <c:idx val="26"/>
      </c:pivotFmt>
      <c:pivotFmt>
        <c:idx val="27"/>
      </c:pivotFmt>
      <c:pivotFmt>
        <c:idx val="28"/>
      </c:pivotFmt>
      <c:pivotFmt>
        <c:idx val="29"/>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0"/>
      </c:pivotFmt>
      <c:pivotFmt>
        <c:idx val="31"/>
      </c:pivotFmt>
      <c:pivotFmt>
        <c:idx val="32"/>
      </c:pivotFmt>
      <c:pivotFmt>
        <c:idx val="33"/>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4"/>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5"/>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6"/>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7"/>
      </c:pivotFmt>
      <c:pivotFmt>
        <c:idx val="38"/>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9"/>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0"/>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1"/>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2"/>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3"/>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4"/>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5"/>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6"/>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7"/>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8"/>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9"/>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50"/>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51"/>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52"/>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5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4"/>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5"/>
        <c:spPr>
          <a:solidFill>
            <a:srgbClr val="6699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Narrow" panose="020B0606020202030204" pitchFamily="34" charset="0"/>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6"/>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7"/>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8"/>
        <c:spPr>
          <a:solidFill>
            <a:srgbClr val="FFC000"/>
          </a:solidFill>
          <a:ln>
            <a:noFill/>
          </a:ln>
          <a:effectLst/>
        </c:spPr>
      </c:pivotFmt>
      <c:pivotFmt>
        <c:idx val="59"/>
        <c:spPr>
          <a:solidFill>
            <a:srgbClr val="C00000"/>
          </a:solidFill>
          <a:ln>
            <a:noFill/>
          </a:ln>
          <a:effectLst/>
        </c:spPr>
      </c:pivotFmt>
      <c:pivotFmt>
        <c:idx val="60"/>
        <c:spPr>
          <a:solidFill>
            <a:srgbClr val="669900"/>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Narrow" panose="020B0606020202030204" pitchFamily="34" charset="0"/>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61"/>
        <c:spPr>
          <a:solidFill>
            <a:srgbClr val="C00000"/>
          </a:solidFill>
          <a:ln>
            <a:noFill/>
          </a:ln>
          <a:effectLst/>
        </c:spPr>
      </c:pivotFmt>
      <c:pivotFmt>
        <c:idx val="62"/>
        <c:spPr>
          <a:solidFill>
            <a:srgbClr val="C00000"/>
          </a:solidFill>
          <a:ln>
            <a:noFill/>
          </a:ln>
          <a:effectLst/>
        </c:spPr>
      </c:pivotFmt>
      <c:pivotFmt>
        <c:idx val="63"/>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4"/>
        <c:spPr>
          <a:solidFill>
            <a:srgbClr val="6699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Narrow" panose="020B0606020202030204" pitchFamily="34" charset="0"/>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5"/>
        <c:spPr>
          <a:solidFill>
            <a:srgbClr val="669900"/>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Narrow" panose="020B0606020202030204" pitchFamily="34" charset="0"/>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66"/>
        <c:spPr>
          <a:solidFill>
            <a:srgbClr val="6699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Narrow" panose="020B0606020202030204" pitchFamily="34" charset="0"/>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7"/>
        <c:spPr>
          <a:solidFill>
            <a:srgbClr val="669900"/>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Narrow" panose="020B0606020202030204" pitchFamily="34" charset="0"/>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68"/>
        <c:spPr>
          <a:solidFill>
            <a:srgbClr val="6699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Narrow" panose="020B0606020202030204" pitchFamily="34" charset="0"/>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9"/>
        <c:spPr>
          <a:solidFill>
            <a:srgbClr val="669900"/>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Narrow" panose="020B0606020202030204" pitchFamily="34" charset="0"/>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'taules dinàmiques'!$B$3:$B$4</c:f>
              <c:strCache>
                <c:ptCount val="1"/>
                <c:pt idx="0">
                  <c:v>Compleix</c:v>
                </c:pt>
              </c:strCache>
            </c:strRef>
          </c:tx>
          <c:spPr>
            <a:solidFill>
              <a:srgbClr val="669900"/>
            </a:solidFill>
            <a:ln>
              <a:noFill/>
            </a:ln>
            <a:effectLst/>
          </c:spPr>
          <c:invertIfNegative val="0"/>
          <c:dPt>
            <c:idx val="4"/>
            <c:invertIfNegative val="0"/>
            <c:bubble3D val="0"/>
            <c:spPr>
              <a:solidFill>
                <a:srgbClr val="669900"/>
              </a:solidFill>
              <a:ln>
                <a:noFill/>
              </a:ln>
              <a:effectLst/>
            </c:spPr>
            <c:extLst>
              <c:ext xmlns:c16="http://schemas.microsoft.com/office/drawing/2014/chart" uri="{C3380CC4-5D6E-409C-BE32-E72D297353CC}">
                <c16:uniqueId val="{00000000-CA13-444B-A42A-716A771F0844}"/>
              </c:ext>
            </c:extLst>
          </c:dPt>
          <c:dPt>
            <c:idx val="5"/>
            <c:invertIfNegative val="0"/>
            <c:bubble3D val="0"/>
            <c:extLst>
              <c:ext xmlns:c16="http://schemas.microsoft.com/office/drawing/2014/chart" uri="{C3380CC4-5D6E-409C-BE32-E72D297353CC}">
                <c16:uniqueId val="{00000001-AE29-4BFA-B734-C30D8AA3D4ED}"/>
              </c:ext>
            </c:extLst>
          </c:dPt>
          <c:dLbls>
            <c:dLbl>
              <c:idx val="4"/>
              <c:delete val="1"/>
              <c:extLst>
                <c:ext xmlns:c15="http://schemas.microsoft.com/office/drawing/2012/chart" uri="{CE6537A1-D6FC-4f65-9D91-7224C49458BB}"/>
                <c:ext xmlns:c16="http://schemas.microsoft.com/office/drawing/2014/chart" uri="{C3380CC4-5D6E-409C-BE32-E72D297353CC}">
                  <c16:uniqueId val="{00000000-CA13-444B-A42A-716A771F0844}"/>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Narrow" panose="020B0606020202030204" pitchFamily="34" charset="0"/>
                    <a:ea typeface="+mn-ea"/>
                    <a:cs typeface="+mn-cs"/>
                  </a:defRPr>
                </a:pPr>
                <a:endParaRPr lang="ca-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'taules dinàmiques'!$A$5:$A$11</c:f>
              <c:strCache>
                <c:ptCount val="6"/>
                <c:pt idx="0">
                  <c:v>Acció de govern i normativa</c:v>
                </c:pt>
                <c:pt idx="1">
                  <c:v>Contractes, convenis i subvencions</c:v>
                </c:pt>
                <c:pt idx="2">
                  <c:v>Gestió econòmica</c:v>
                </c:pt>
                <c:pt idx="3">
                  <c:v>Informació institucional i organitzativa</c:v>
                </c:pt>
                <c:pt idx="4">
                  <c:v>Participació</c:v>
                </c:pt>
                <c:pt idx="5">
                  <c:v>Serveis i tràmits</c:v>
                </c:pt>
              </c:strCache>
            </c:strRef>
          </c:cat>
          <c:val>
            <c:numRef>
              <c:f>'taules dinàmiques'!$B$5:$B$11</c:f>
              <c:numCache>
                <c:formatCode>0.00%</c:formatCode>
                <c:ptCount val="6"/>
                <c:pt idx="0">
                  <c:v>0</c:v>
                </c:pt>
                <c:pt idx="1">
                  <c:v>0</c:v>
                </c:pt>
                <c:pt idx="2">
                  <c:v>0</c:v>
                </c:pt>
                <c:pt idx="3">
                  <c:v>0.15789473684210525</c:v>
                </c:pt>
                <c:pt idx="4">
                  <c:v>0</c:v>
                </c:pt>
                <c:pt idx="5">
                  <c:v>0</c:v>
                </c:pt>
              </c:numCache>
            </c:numRef>
          </c:val>
          <c:extLst>
            <c:ext xmlns:c16="http://schemas.microsoft.com/office/drawing/2014/chart" uri="{C3380CC4-5D6E-409C-BE32-E72D297353CC}">
              <c16:uniqueId val="{00000000-4425-44D7-8BCA-4965407AE214}"/>
            </c:ext>
          </c:extLst>
        </c:ser>
        <c:ser>
          <c:idx val="1"/>
          <c:order val="1"/>
          <c:tx>
            <c:strRef>
              <c:f>'taules dinàmiques'!$C$3:$C$4</c:f>
              <c:strCache>
                <c:ptCount val="1"/>
                <c:pt idx="0">
                  <c:v>Compleix parcialment</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ca-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'taules dinàmiques'!$A$5:$A$11</c:f>
              <c:strCache>
                <c:ptCount val="6"/>
                <c:pt idx="0">
                  <c:v>Acció de govern i normativa</c:v>
                </c:pt>
                <c:pt idx="1">
                  <c:v>Contractes, convenis i subvencions</c:v>
                </c:pt>
                <c:pt idx="2">
                  <c:v>Gestió econòmica</c:v>
                </c:pt>
                <c:pt idx="3">
                  <c:v>Informació institucional i organitzativa</c:v>
                </c:pt>
                <c:pt idx="4">
                  <c:v>Participació</c:v>
                </c:pt>
                <c:pt idx="5">
                  <c:v>Serveis i tràmits</c:v>
                </c:pt>
              </c:strCache>
            </c:strRef>
          </c:cat>
          <c:val>
            <c:numRef>
              <c:f>'taules dinàmiques'!$C$5:$C$11</c:f>
              <c:numCache>
                <c:formatCode>0.00%</c:formatCode>
                <c:ptCount val="6"/>
                <c:pt idx="0">
                  <c:v>3.0303030303030304E-2</c:v>
                </c:pt>
                <c:pt idx="1">
                  <c:v>0</c:v>
                </c:pt>
                <c:pt idx="2">
                  <c:v>1</c:v>
                </c:pt>
                <c:pt idx="3">
                  <c:v>0.23684210526315788</c:v>
                </c:pt>
                <c:pt idx="4">
                  <c:v>0</c:v>
                </c:pt>
                <c:pt idx="5">
                  <c:v>0</c:v>
                </c:pt>
              </c:numCache>
            </c:numRef>
          </c:val>
          <c:extLst>
            <c:ext xmlns:c16="http://schemas.microsoft.com/office/drawing/2014/chart" uri="{C3380CC4-5D6E-409C-BE32-E72D297353CC}">
              <c16:uniqueId val="{00000003-E909-48B0-9957-C41B95FA52B9}"/>
            </c:ext>
          </c:extLst>
        </c:ser>
        <c:ser>
          <c:idx val="2"/>
          <c:order val="2"/>
          <c:tx>
            <c:strRef>
              <c:f>'taules dinàmiques'!$D$3:$D$4</c:f>
              <c:strCache>
                <c:ptCount val="1"/>
                <c:pt idx="0">
                  <c:v>No aplica</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ca-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'taules dinàmiques'!$A$5:$A$11</c:f>
              <c:strCache>
                <c:ptCount val="6"/>
                <c:pt idx="0">
                  <c:v>Acció de govern i normativa</c:v>
                </c:pt>
                <c:pt idx="1">
                  <c:v>Contractes, convenis i subvencions</c:v>
                </c:pt>
                <c:pt idx="2">
                  <c:v>Gestió econòmica</c:v>
                </c:pt>
                <c:pt idx="3">
                  <c:v>Informació institucional i organitzativa</c:v>
                </c:pt>
                <c:pt idx="4">
                  <c:v>Participació</c:v>
                </c:pt>
                <c:pt idx="5">
                  <c:v>Serveis i tràmits</c:v>
                </c:pt>
              </c:strCache>
            </c:strRef>
          </c:cat>
          <c:val>
            <c:numRef>
              <c:f>'taules dinàmiques'!$D$5:$D$11</c:f>
              <c:numCache>
                <c:formatCode>0.00%</c:formatCode>
                <c:ptCount val="6"/>
                <c:pt idx="0">
                  <c:v>0</c:v>
                </c:pt>
                <c:pt idx="1">
                  <c:v>0</c:v>
                </c:pt>
                <c:pt idx="2">
                  <c:v>0</c:v>
                </c:pt>
                <c:pt idx="3">
                  <c:v>0.60526315789473684</c:v>
                </c:pt>
                <c:pt idx="4">
                  <c:v>0</c:v>
                </c:pt>
                <c:pt idx="5">
                  <c:v>0</c:v>
                </c:pt>
              </c:numCache>
            </c:numRef>
          </c:val>
          <c:extLst>
            <c:ext xmlns:c16="http://schemas.microsoft.com/office/drawing/2014/chart" uri="{C3380CC4-5D6E-409C-BE32-E72D297353CC}">
              <c16:uniqueId val="{00000004-E909-48B0-9957-C41B95FA52B9}"/>
            </c:ext>
          </c:extLst>
        </c:ser>
        <c:ser>
          <c:idx val="3"/>
          <c:order val="3"/>
          <c:tx>
            <c:strRef>
              <c:f>'taules dinàmiques'!$E$3:$E$4</c:f>
              <c:strCache>
                <c:ptCount val="1"/>
                <c:pt idx="0">
                  <c:v>No compleix</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ca-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'taules dinàmiques'!$A$5:$A$11</c:f>
              <c:strCache>
                <c:ptCount val="6"/>
                <c:pt idx="0">
                  <c:v>Acció de govern i normativa</c:v>
                </c:pt>
                <c:pt idx="1">
                  <c:v>Contractes, convenis i subvencions</c:v>
                </c:pt>
                <c:pt idx="2">
                  <c:v>Gestió econòmica</c:v>
                </c:pt>
                <c:pt idx="3">
                  <c:v>Informació institucional i organitzativa</c:v>
                </c:pt>
                <c:pt idx="4">
                  <c:v>Participació</c:v>
                </c:pt>
                <c:pt idx="5">
                  <c:v>Serveis i tràmits</c:v>
                </c:pt>
              </c:strCache>
            </c:strRef>
          </c:cat>
          <c:val>
            <c:numRef>
              <c:f>'taules dinàmiques'!$E$5:$E$11</c:f>
              <c:numCache>
                <c:formatCode>0.00%</c:formatCode>
                <c:ptCount val="6"/>
                <c:pt idx="0">
                  <c:v>0.96969696969696972</c:v>
                </c:pt>
                <c:pt idx="1">
                  <c:v>1</c:v>
                </c:pt>
                <c:pt idx="2">
                  <c:v>0</c:v>
                </c:pt>
                <c:pt idx="3">
                  <c:v>0</c:v>
                </c:pt>
                <c:pt idx="4">
                  <c:v>1</c:v>
                </c:pt>
                <c:pt idx="5">
                  <c:v>1</c:v>
                </c:pt>
              </c:numCache>
            </c:numRef>
          </c:val>
          <c:extLst>
            <c:ext xmlns:c16="http://schemas.microsoft.com/office/drawing/2014/chart" uri="{C3380CC4-5D6E-409C-BE32-E72D297353CC}">
              <c16:uniqueId val="{00000003-C0E6-448B-A2DF-F1591DC45A7F}"/>
            </c:ext>
          </c:extLst>
        </c:ser>
        <c:dLbls>
          <c:dLblPos val="ctr"/>
          <c:showLegendKey val="0"/>
          <c:showVal val="1"/>
          <c:showCatName val="0"/>
          <c:showSerName val="0"/>
          <c:showPercent val="0"/>
          <c:showBubbleSize val="0"/>
        </c:dLbls>
        <c:gapWidth val="50"/>
        <c:overlap val="100"/>
        <c:axId val="456909984"/>
        <c:axId val="456907032"/>
      </c:barChart>
      <c:catAx>
        <c:axId val="456909984"/>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mn-cs"/>
              </a:defRPr>
            </a:pPr>
            <a:endParaRPr lang="ca-ES"/>
          </a:p>
        </c:txPr>
        <c:crossAx val="456907032"/>
        <c:crosses val="autoZero"/>
        <c:auto val="1"/>
        <c:lblAlgn val="ctr"/>
        <c:lblOffset val="100"/>
        <c:noMultiLvlLbl val="0"/>
      </c:catAx>
      <c:valAx>
        <c:axId val="456907032"/>
        <c:scaling>
          <c:orientation val="minMax"/>
        </c:scaling>
        <c:delete val="0"/>
        <c:axPos val="b"/>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ca-ES"/>
          </a:p>
        </c:txPr>
        <c:crossAx val="456909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6020202030204" pitchFamily="34" charset="0"/>
              <a:ea typeface="+mn-ea"/>
              <a:cs typeface="+mn-cs"/>
            </a:defRPr>
          </a:pPr>
          <a:endParaRPr lang="ca-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Participació</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27638888888888891"/>
          <c:y val="0.22453703703703703"/>
          <c:w val="0.46388888888888891"/>
          <c:h val="0.77314814814814814"/>
        </c:manualLayout>
      </c:layout>
      <c:doughnut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328D-4EF9-9730-A4BA6144EDC1}"/>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328D-4EF9-9730-A4BA6144EDC1}"/>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328D-4EF9-9730-A4BA6144EDC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328D-4EF9-9730-A4BA6144EDC1}"/>
              </c:ext>
            </c:extLst>
          </c:dPt>
          <c:dPt>
            <c:idx val="4"/>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9-328D-4EF9-9730-A4BA6144EDC1}"/>
              </c:ext>
            </c:extLst>
          </c:dPt>
          <c:dPt>
            <c:idx val="5"/>
            <c:bubble3D val="0"/>
            <c:spPr>
              <a:solidFill>
                <a:schemeClr val="bg1"/>
              </a:solidFill>
              <a:ln w="19050">
                <a:solidFill>
                  <a:schemeClr val="lt1"/>
                </a:solidFill>
              </a:ln>
              <a:effectLst/>
            </c:spPr>
            <c:extLst>
              <c:ext xmlns:c16="http://schemas.microsoft.com/office/drawing/2014/chart" uri="{C3380CC4-5D6E-409C-BE32-E72D297353CC}">
                <c16:uniqueId val="{0000000B-328D-4EF9-9730-A4BA6144EDC1}"/>
              </c:ext>
            </c:extLst>
          </c:dPt>
          <c:dLbls>
            <c:delete val="1"/>
          </c:dLbls>
          <c:val>
            <c:numRef>
              <c:f>velocímetres!$C$2:$C$7</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328D-4EF9-9730-A4BA6144EDC1}"/>
            </c:ext>
          </c:extLst>
        </c:ser>
        <c:dLbls>
          <c:showLegendKey val="0"/>
          <c:showVal val="1"/>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19-328D-4EF9-9730-A4BA6144EDC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F-1F8A-47BB-A924-626E8E64CDA1}"/>
              </c:ext>
            </c:extLst>
          </c:dPt>
          <c:dPt>
            <c:idx val="2"/>
            <c:bubble3D val="0"/>
            <c:spPr>
              <a:noFill/>
              <a:ln w="19050">
                <a:solidFill>
                  <a:schemeClr val="lt1"/>
                </a:solidFill>
              </a:ln>
              <a:effectLst/>
            </c:spPr>
            <c:extLst>
              <c:ext xmlns:c16="http://schemas.microsoft.com/office/drawing/2014/chart" uri="{C3380CC4-5D6E-409C-BE32-E72D297353CC}">
                <c16:uniqueId val="{0000001E-328D-4EF9-9730-A4BA6144EDC1}"/>
              </c:ext>
            </c:extLst>
          </c:dPt>
          <c:val>
            <c:numRef>
              <c:f>velocímetres!$C$86:$C$88</c:f>
              <c:numCache>
                <c:formatCode>General</c:formatCode>
                <c:ptCount val="3"/>
                <c:pt idx="0" formatCode="0.00">
                  <c:v>-1.5</c:v>
                </c:pt>
                <c:pt idx="1">
                  <c:v>3</c:v>
                </c:pt>
                <c:pt idx="2" formatCode="0.00">
                  <c:v>198.5</c:v>
                </c:pt>
              </c:numCache>
            </c:numRef>
          </c:val>
          <c:extLst>
            <c:ext xmlns:c16="http://schemas.microsoft.com/office/drawing/2014/chart" uri="{C3380CC4-5D6E-409C-BE32-E72D297353CC}">
              <c16:uniqueId val="{00000014-328D-4EF9-9730-A4BA6144EDC1}"/>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Serveis i tràmits</a:t>
            </a:r>
          </a:p>
        </c:rich>
      </c:tx>
      <c:layout>
        <c:manualLayout>
          <c:xMode val="edge"/>
          <c:yMode val="edge"/>
          <c:x val="0.37881233595800518"/>
          <c:y val="6.48148148148148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27638888888888891"/>
          <c:y val="0.22453703703703703"/>
          <c:w val="0.46388888888888891"/>
          <c:h val="0.77314814814814814"/>
        </c:manualLayout>
      </c:layout>
      <c:doughnut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608F-4726-99CC-00A998DDCDEB}"/>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608F-4726-99CC-00A998DDCDE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608F-4726-99CC-00A998DDCDEB}"/>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608F-4726-99CC-00A998DDCDEB}"/>
              </c:ext>
            </c:extLst>
          </c:dPt>
          <c:dPt>
            <c:idx val="4"/>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9-608F-4726-99CC-00A998DDCDEB}"/>
              </c:ext>
            </c:extLst>
          </c:dPt>
          <c:dPt>
            <c:idx val="5"/>
            <c:bubble3D val="0"/>
            <c:spPr>
              <a:solidFill>
                <a:schemeClr val="bg1"/>
              </a:solidFill>
              <a:ln w="19050">
                <a:solidFill>
                  <a:schemeClr val="lt1"/>
                </a:solidFill>
              </a:ln>
              <a:effectLst/>
            </c:spPr>
            <c:extLst>
              <c:ext xmlns:c16="http://schemas.microsoft.com/office/drawing/2014/chart" uri="{C3380CC4-5D6E-409C-BE32-E72D297353CC}">
                <c16:uniqueId val="{0000000B-608F-4726-99CC-00A998DDCDEB}"/>
              </c:ext>
            </c:extLst>
          </c:dPt>
          <c:dLbls>
            <c:delete val="1"/>
          </c:dLbls>
          <c:val>
            <c:numRef>
              <c:f>velocímetres!$C$2:$C$7</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608F-4726-99CC-00A998DDCDEB}"/>
            </c:ext>
          </c:extLst>
        </c:ser>
        <c:dLbls>
          <c:showLegendKey val="0"/>
          <c:showVal val="1"/>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18-608F-4726-99CC-00A998DDCDE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F-D2D9-4BB6-B1F1-F9CE0C131346}"/>
              </c:ext>
            </c:extLst>
          </c:dPt>
          <c:dPt>
            <c:idx val="2"/>
            <c:bubble3D val="0"/>
            <c:spPr>
              <a:noFill/>
              <a:ln w="19050">
                <a:solidFill>
                  <a:schemeClr val="lt1"/>
                </a:solidFill>
              </a:ln>
              <a:effectLst/>
            </c:spPr>
            <c:extLst>
              <c:ext xmlns:c16="http://schemas.microsoft.com/office/drawing/2014/chart" uri="{C3380CC4-5D6E-409C-BE32-E72D297353CC}">
                <c16:uniqueId val="{00000017-608F-4726-99CC-00A998DDCDEB}"/>
              </c:ext>
            </c:extLst>
          </c:dPt>
          <c:val>
            <c:numRef>
              <c:f>velocímetres!$C$104:$C$106</c:f>
              <c:numCache>
                <c:formatCode>General</c:formatCode>
                <c:ptCount val="3"/>
                <c:pt idx="0" formatCode="0.00">
                  <c:v>-1.5</c:v>
                </c:pt>
                <c:pt idx="1">
                  <c:v>3</c:v>
                </c:pt>
                <c:pt idx="2" formatCode="0.00">
                  <c:v>198.5</c:v>
                </c:pt>
              </c:numCache>
            </c:numRef>
          </c:val>
          <c:extLst>
            <c:ext xmlns:c16="http://schemas.microsoft.com/office/drawing/2014/chart" uri="{C3380CC4-5D6E-409C-BE32-E72D297353CC}">
              <c16:uniqueId val="{00000014-608F-4726-99CC-00A998DDCDE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Compliment Infoparticipa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doughnutChart>
        <c:varyColors val="1"/>
        <c:ser>
          <c:idx val="0"/>
          <c:order val="0"/>
          <c:spPr>
            <a:solidFill>
              <a:schemeClr val="tx2"/>
            </a:solidFill>
          </c:spPr>
          <c:dPt>
            <c:idx val="0"/>
            <c:bubble3D val="0"/>
            <c:spPr>
              <a:solidFill>
                <a:schemeClr val="tx2"/>
              </a:solidFill>
              <a:ln w="19050">
                <a:solidFill>
                  <a:schemeClr val="lt1"/>
                </a:solidFill>
              </a:ln>
              <a:effectLst/>
            </c:spPr>
            <c:extLst>
              <c:ext xmlns:c16="http://schemas.microsoft.com/office/drawing/2014/chart" uri="{C3380CC4-5D6E-409C-BE32-E72D297353CC}">
                <c16:uniqueId val="{00000001-262D-4214-9A6E-A534F01E3159}"/>
              </c:ext>
            </c:extLst>
          </c:dPt>
          <c:dPt>
            <c:idx val="1"/>
            <c:bubble3D val="0"/>
            <c:spPr>
              <a:solidFill>
                <a:schemeClr val="tx2"/>
              </a:solidFill>
              <a:ln w="19050">
                <a:solidFill>
                  <a:schemeClr val="lt1"/>
                </a:solidFill>
              </a:ln>
              <a:effectLst/>
            </c:spPr>
            <c:extLst>
              <c:ext xmlns:c16="http://schemas.microsoft.com/office/drawing/2014/chart" uri="{C3380CC4-5D6E-409C-BE32-E72D297353CC}">
                <c16:uniqueId val="{00000003-262D-4214-9A6E-A534F01E3159}"/>
              </c:ext>
            </c:extLst>
          </c:dPt>
          <c:dPt>
            <c:idx val="2"/>
            <c:bubble3D val="0"/>
            <c:spPr>
              <a:solidFill>
                <a:schemeClr val="tx2"/>
              </a:solidFill>
              <a:ln w="19050">
                <a:solidFill>
                  <a:schemeClr val="lt1"/>
                </a:solidFill>
              </a:ln>
              <a:effectLst/>
            </c:spPr>
            <c:extLst>
              <c:ext xmlns:c16="http://schemas.microsoft.com/office/drawing/2014/chart" uri="{C3380CC4-5D6E-409C-BE32-E72D297353CC}">
                <c16:uniqueId val="{00000005-262D-4214-9A6E-A534F01E3159}"/>
              </c:ext>
            </c:extLst>
          </c:dPt>
          <c:dPt>
            <c:idx val="3"/>
            <c:bubble3D val="0"/>
            <c:spPr>
              <a:solidFill>
                <a:schemeClr val="tx2"/>
              </a:solidFill>
              <a:ln w="19050">
                <a:solidFill>
                  <a:schemeClr val="lt1"/>
                </a:solidFill>
              </a:ln>
              <a:effectLst/>
            </c:spPr>
            <c:extLst>
              <c:ext xmlns:c16="http://schemas.microsoft.com/office/drawing/2014/chart" uri="{C3380CC4-5D6E-409C-BE32-E72D297353CC}">
                <c16:uniqueId val="{00000007-262D-4214-9A6E-A534F01E3159}"/>
              </c:ext>
            </c:extLst>
          </c:dPt>
          <c:dPt>
            <c:idx val="4"/>
            <c:bubble3D val="0"/>
            <c:spPr>
              <a:solidFill>
                <a:schemeClr val="tx2"/>
              </a:solidFill>
              <a:ln w="19050">
                <a:solidFill>
                  <a:schemeClr val="lt1"/>
                </a:solidFill>
              </a:ln>
              <a:effectLst/>
            </c:spPr>
            <c:extLst>
              <c:ext xmlns:c16="http://schemas.microsoft.com/office/drawing/2014/chart" uri="{C3380CC4-5D6E-409C-BE32-E72D297353CC}">
                <c16:uniqueId val="{00000009-262D-4214-9A6E-A534F01E3159}"/>
              </c:ext>
            </c:extLst>
          </c:dPt>
          <c:dPt>
            <c:idx val="5"/>
            <c:bubble3D val="0"/>
            <c:spPr>
              <a:solidFill>
                <a:schemeClr val="tx2"/>
              </a:solidFill>
              <a:ln w="19050">
                <a:solidFill>
                  <a:schemeClr val="lt1"/>
                </a:solidFill>
              </a:ln>
              <a:effectLst/>
            </c:spPr>
            <c:extLst>
              <c:ext xmlns:c16="http://schemas.microsoft.com/office/drawing/2014/chart" uri="{C3380CC4-5D6E-409C-BE32-E72D297353CC}">
                <c16:uniqueId val="{0000000B-262D-4214-9A6E-A534F01E3159}"/>
              </c:ext>
            </c:extLst>
          </c:dPt>
          <c:dPt>
            <c:idx val="6"/>
            <c:bubble3D val="0"/>
            <c:spPr>
              <a:solidFill>
                <a:schemeClr val="tx2"/>
              </a:solidFill>
              <a:ln w="19050">
                <a:solidFill>
                  <a:schemeClr val="lt1"/>
                </a:solidFill>
              </a:ln>
              <a:effectLst/>
            </c:spPr>
            <c:extLst>
              <c:ext xmlns:c16="http://schemas.microsoft.com/office/drawing/2014/chart" uri="{C3380CC4-5D6E-409C-BE32-E72D297353CC}">
                <c16:uniqueId val="{0000000D-262D-4214-9A6E-A534F01E3159}"/>
              </c:ext>
            </c:extLst>
          </c:dPt>
          <c:dPt>
            <c:idx val="7"/>
            <c:bubble3D val="0"/>
            <c:spPr>
              <a:solidFill>
                <a:schemeClr val="tx2"/>
              </a:solidFill>
              <a:ln w="19050">
                <a:solidFill>
                  <a:schemeClr val="lt1"/>
                </a:solidFill>
              </a:ln>
              <a:effectLst/>
            </c:spPr>
            <c:extLst>
              <c:ext xmlns:c16="http://schemas.microsoft.com/office/drawing/2014/chart" uri="{C3380CC4-5D6E-409C-BE32-E72D297353CC}">
                <c16:uniqueId val="{0000000F-262D-4214-9A6E-A534F01E3159}"/>
              </c:ext>
            </c:extLst>
          </c:dPt>
          <c:dPt>
            <c:idx val="8"/>
            <c:bubble3D val="0"/>
            <c:spPr>
              <a:solidFill>
                <a:schemeClr val="tx2"/>
              </a:solidFill>
              <a:ln w="19050">
                <a:solidFill>
                  <a:schemeClr val="lt1"/>
                </a:solidFill>
              </a:ln>
              <a:effectLst/>
            </c:spPr>
            <c:extLst>
              <c:ext xmlns:c16="http://schemas.microsoft.com/office/drawing/2014/chart" uri="{C3380CC4-5D6E-409C-BE32-E72D297353CC}">
                <c16:uniqueId val="{00000011-262D-4214-9A6E-A534F01E3159}"/>
              </c:ext>
            </c:extLst>
          </c:dPt>
          <c:dPt>
            <c:idx val="9"/>
            <c:bubble3D val="0"/>
            <c:spPr>
              <a:solidFill>
                <a:schemeClr val="tx2"/>
              </a:solidFill>
              <a:ln w="19050">
                <a:solidFill>
                  <a:schemeClr val="lt1"/>
                </a:solidFill>
              </a:ln>
              <a:effectLst/>
            </c:spPr>
            <c:extLst>
              <c:ext xmlns:c16="http://schemas.microsoft.com/office/drawing/2014/chart" uri="{C3380CC4-5D6E-409C-BE32-E72D297353CC}">
                <c16:uniqueId val="{00000013-262D-4214-9A6E-A534F01E3159}"/>
              </c:ext>
            </c:extLst>
          </c:dPt>
          <c:dPt>
            <c:idx val="10"/>
            <c:bubble3D val="0"/>
            <c:spPr>
              <a:solidFill>
                <a:schemeClr val="tx2"/>
              </a:solidFill>
              <a:ln w="19050">
                <a:solidFill>
                  <a:schemeClr val="lt1"/>
                </a:solidFill>
              </a:ln>
              <a:effectLst/>
            </c:spPr>
            <c:extLst>
              <c:ext xmlns:c16="http://schemas.microsoft.com/office/drawing/2014/chart" uri="{C3380CC4-5D6E-409C-BE32-E72D297353CC}">
                <c16:uniqueId val="{00000015-262D-4214-9A6E-A534F01E3159}"/>
              </c:ext>
            </c:extLst>
          </c:dPt>
          <c:dPt>
            <c:idx val="11"/>
            <c:bubble3D val="0"/>
            <c:spPr>
              <a:solidFill>
                <a:schemeClr val="tx2"/>
              </a:solidFill>
              <a:ln w="19050">
                <a:solidFill>
                  <a:schemeClr val="lt1"/>
                </a:solidFill>
              </a:ln>
              <a:effectLst/>
            </c:spPr>
            <c:extLst>
              <c:ext xmlns:c16="http://schemas.microsoft.com/office/drawing/2014/chart" uri="{C3380CC4-5D6E-409C-BE32-E72D297353CC}">
                <c16:uniqueId val="{00000017-262D-4214-9A6E-A534F01E3159}"/>
              </c:ext>
            </c:extLst>
          </c:dPt>
          <c:dPt>
            <c:idx val="12"/>
            <c:bubble3D val="0"/>
            <c:spPr>
              <a:solidFill>
                <a:schemeClr val="tx2"/>
              </a:solidFill>
              <a:ln w="19050">
                <a:solidFill>
                  <a:schemeClr val="lt1"/>
                </a:solidFill>
              </a:ln>
              <a:effectLst/>
            </c:spPr>
            <c:extLst>
              <c:ext xmlns:c16="http://schemas.microsoft.com/office/drawing/2014/chart" uri="{C3380CC4-5D6E-409C-BE32-E72D297353CC}">
                <c16:uniqueId val="{00000019-262D-4214-9A6E-A534F01E3159}"/>
              </c:ext>
            </c:extLst>
          </c:dPt>
          <c:dPt>
            <c:idx val="13"/>
            <c:bubble3D val="0"/>
            <c:spPr>
              <a:solidFill>
                <a:schemeClr val="tx2"/>
              </a:solidFill>
              <a:ln w="19050">
                <a:solidFill>
                  <a:schemeClr val="lt1"/>
                </a:solidFill>
              </a:ln>
              <a:effectLst/>
            </c:spPr>
            <c:extLst>
              <c:ext xmlns:c16="http://schemas.microsoft.com/office/drawing/2014/chart" uri="{C3380CC4-5D6E-409C-BE32-E72D297353CC}">
                <c16:uniqueId val="{0000001B-262D-4214-9A6E-A534F01E3159}"/>
              </c:ext>
            </c:extLst>
          </c:dPt>
          <c:dPt>
            <c:idx val="14"/>
            <c:bubble3D val="0"/>
            <c:spPr>
              <a:solidFill>
                <a:schemeClr val="tx2"/>
              </a:solidFill>
              <a:ln w="19050">
                <a:solidFill>
                  <a:schemeClr val="lt1"/>
                </a:solidFill>
              </a:ln>
              <a:effectLst/>
            </c:spPr>
            <c:extLst>
              <c:ext xmlns:c16="http://schemas.microsoft.com/office/drawing/2014/chart" uri="{C3380CC4-5D6E-409C-BE32-E72D297353CC}">
                <c16:uniqueId val="{0000001D-262D-4214-9A6E-A534F01E3159}"/>
              </c:ext>
            </c:extLst>
          </c:dPt>
          <c:dPt>
            <c:idx val="15"/>
            <c:bubble3D val="0"/>
            <c:spPr>
              <a:solidFill>
                <a:schemeClr val="tx2"/>
              </a:solidFill>
              <a:ln w="19050">
                <a:solidFill>
                  <a:schemeClr val="lt1"/>
                </a:solidFill>
              </a:ln>
              <a:effectLst/>
            </c:spPr>
            <c:extLst>
              <c:ext xmlns:c16="http://schemas.microsoft.com/office/drawing/2014/chart" uri="{C3380CC4-5D6E-409C-BE32-E72D297353CC}">
                <c16:uniqueId val="{0000001F-262D-4214-9A6E-A534F01E3159}"/>
              </c:ext>
            </c:extLst>
          </c:dPt>
          <c:dPt>
            <c:idx val="16"/>
            <c:bubble3D val="0"/>
            <c:spPr>
              <a:solidFill>
                <a:schemeClr val="tx2"/>
              </a:solidFill>
              <a:ln w="19050">
                <a:solidFill>
                  <a:schemeClr val="lt1"/>
                </a:solidFill>
              </a:ln>
              <a:effectLst/>
            </c:spPr>
            <c:extLst>
              <c:ext xmlns:c16="http://schemas.microsoft.com/office/drawing/2014/chart" uri="{C3380CC4-5D6E-409C-BE32-E72D297353CC}">
                <c16:uniqueId val="{00000021-262D-4214-9A6E-A534F01E3159}"/>
              </c:ext>
            </c:extLst>
          </c:dPt>
          <c:dPt>
            <c:idx val="17"/>
            <c:bubble3D val="0"/>
            <c:spPr>
              <a:solidFill>
                <a:schemeClr val="tx2"/>
              </a:solidFill>
              <a:ln w="19050">
                <a:solidFill>
                  <a:schemeClr val="lt1"/>
                </a:solidFill>
              </a:ln>
              <a:effectLst/>
            </c:spPr>
            <c:extLst>
              <c:ext xmlns:c16="http://schemas.microsoft.com/office/drawing/2014/chart" uri="{C3380CC4-5D6E-409C-BE32-E72D297353CC}">
                <c16:uniqueId val="{00000023-262D-4214-9A6E-A534F01E3159}"/>
              </c:ext>
            </c:extLst>
          </c:dPt>
          <c:dPt>
            <c:idx val="18"/>
            <c:bubble3D val="0"/>
            <c:spPr>
              <a:solidFill>
                <a:schemeClr val="tx2"/>
              </a:solidFill>
              <a:ln w="19050">
                <a:solidFill>
                  <a:schemeClr val="lt1"/>
                </a:solidFill>
              </a:ln>
              <a:effectLst/>
            </c:spPr>
            <c:extLst>
              <c:ext xmlns:c16="http://schemas.microsoft.com/office/drawing/2014/chart" uri="{C3380CC4-5D6E-409C-BE32-E72D297353CC}">
                <c16:uniqueId val="{00000025-262D-4214-9A6E-A534F01E3159}"/>
              </c:ext>
            </c:extLst>
          </c:dPt>
          <c:dPt>
            <c:idx val="19"/>
            <c:bubble3D val="0"/>
            <c:spPr>
              <a:solidFill>
                <a:schemeClr val="tx2"/>
              </a:solidFill>
              <a:ln w="19050">
                <a:solidFill>
                  <a:schemeClr val="lt1"/>
                </a:solidFill>
              </a:ln>
              <a:effectLst/>
            </c:spPr>
            <c:extLst>
              <c:ext xmlns:c16="http://schemas.microsoft.com/office/drawing/2014/chart" uri="{C3380CC4-5D6E-409C-BE32-E72D297353CC}">
                <c16:uniqueId val="{00000027-262D-4214-9A6E-A534F01E3159}"/>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c:ext xmlns:c16="http://schemas.microsoft.com/office/drawing/2014/chart" uri="{C3380CC4-5D6E-409C-BE32-E72D297353CC}">
              <c16:uniqueId val="{00000000-9B31-461A-B164-CFAB9795965D}"/>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'resum gradació circular'!$A$3</c:f>
              <c:strCache>
                <c:ptCount val="1"/>
                <c:pt idx="0">
                  <c:v>Compliment infoparticipa</c:v>
                </c:pt>
              </c:strCache>
            </c:strRef>
          </c:tx>
          <c:dPt>
            <c:idx val="0"/>
            <c:bubble3D val="0"/>
            <c:spPr>
              <a:noFill/>
              <a:ln w="19050">
                <a:solidFill>
                  <a:schemeClr val="lt1"/>
                </a:solidFill>
              </a:ln>
              <a:effectLst/>
            </c:spPr>
            <c:extLst>
              <c:ext xmlns:c16="http://schemas.microsoft.com/office/drawing/2014/chart" uri="{C3380CC4-5D6E-409C-BE32-E72D297353CC}">
                <c16:uniqueId val="{0000002D-9B31-461A-B164-CFAB9795965D}"/>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2E-9B31-461A-B164-CFAB9795965D}"/>
              </c:ext>
            </c:extLst>
          </c:dPt>
          <c:val>
            <c:numRef>
              <c:f>'resum gradació circular'!$B$3:$C$3</c:f>
              <c:numCache>
                <c:formatCode>0.00%</c:formatCode>
                <c:ptCount val="2"/>
                <c:pt idx="0">
                  <c:v>0</c:v>
                </c:pt>
                <c:pt idx="1">
                  <c:v>1</c:v>
                </c:pt>
              </c:numCache>
            </c:numRef>
          </c:val>
          <c:extLst>
            <c:ext xmlns:c16="http://schemas.microsoft.com/office/drawing/2014/chart" uri="{C3380CC4-5D6E-409C-BE32-E72D297353CC}">
              <c16:uniqueId val="{0000002C-9B31-461A-B164-CFAB9795965D}"/>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Compliment legal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doughnutChart>
        <c:varyColors val="1"/>
        <c:ser>
          <c:idx val="0"/>
          <c:order val="0"/>
          <c:spPr>
            <a:solidFill>
              <a:schemeClr val="accent2"/>
            </a:solidFill>
          </c:spPr>
          <c:dPt>
            <c:idx val="0"/>
            <c:bubble3D val="0"/>
            <c:spPr>
              <a:solidFill>
                <a:schemeClr val="accent2"/>
              </a:solidFill>
              <a:ln w="19050">
                <a:solidFill>
                  <a:schemeClr val="lt1"/>
                </a:solidFill>
              </a:ln>
              <a:effectLst/>
            </c:spPr>
            <c:extLst>
              <c:ext xmlns:c16="http://schemas.microsoft.com/office/drawing/2014/chart" uri="{C3380CC4-5D6E-409C-BE32-E72D297353CC}">
                <c16:uniqueId val="{00000001-7A78-462C-B8C3-51D9BDCFED4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A78-462C-B8C3-51D9BDCFED4F}"/>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7A78-462C-B8C3-51D9BDCFED4F}"/>
              </c:ext>
            </c:extLst>
          </c:dPt>
          <c:dPt>
            <c:idx val="3"/>
            <c:bubble3D val="0"/>
            <c:spPr>
              <a:solidFill>
                <a:schemeClr val="accent2"/>
              </a:solidFill>
              <a:ln w="19050">
                <a:solidFill>
                  <a:schemeClr val="lt1"/>
                </a:solidFill>
              </a:ln>
              <a:effectLst/>
            </c:spPr>
            <c:extLst>
              <c:ext xmlns:c16="http://schemas.microsoft.com/office/drawing/2014/chart" uri="{C3380CC4-5D6E-409C-BE32-E72D297353CC}">
                <c16:uniqueId val="{00000007-7A78-462C-B8C3-51D9BDCFED4F}"/>
              </c:ext>
            </c:extLst>
          </c:dPt>
          <c:dPt>
            <c:idx val="4"/>
            <c:bubble3D val="0"/>
            <c:spPr>
              <a:solidFill>
                <a:schemeClr val="accent2"/>
              </a:solidFill>
              <a:ln w="19050">
                <a:solidFill>
                  <a:schemeClr val="lt1"/>
                </a:solidFill>
              </a:ln>
              <a:effectLst/>
            </c:spPr>
            <c:extLst>
              <c:ext xmlns:c16="http://schemas.microsoft.com/office/drawing/2014/chart" uri="{C3380CC4-5D6E-409C-BE32-E72D297353CC}">
                <c16:uniqueId val="{00000009-7A78-462C-B8C3-51D9BDCFED4F}"/>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7A78-462C-B8C3-51D9BDCFED4F}"/>
              </c:ext>
            </c:extLst>
          </c:dPt>
          <c:dPt>
            <c:idx val="6"/>
            <c:bubble3D val="0"/>
            <c:spPr>
              <a:solidFill>
                <a:schemeClr val="accent2"/>
              </a:solidFill>
              <a:ln w="19050">
                <a:solidFill>
                  <a:schemeClr val="lt1"/>
                </a:solidFill>
              </a:ln>
              <a:effectLst/>
            </c:spPr>
            <c:extLst>
              <c:ext xmlns:c16="http://schemas.microsoft.com/office/drawing/2014/chart" uri="{C3380CC4-5D6E-409C-BE32-E72D297353CC}">
                <c16:uniqueId val="{0000000D-7A78-462C-B8C3-51D9BDCFED4F}"/>
              </c:ext>
            </c:extLst>
          </c:dPt>
          <c:dPt>
            <c:idx val="7"/>
            <c:bubble3D val="0"/>
            <c:spPr>
              <a:solidFill>
                <a:schemeClr val="accent2"/>
              </a:solidFill>
              <a:ln w="19050">
                <a:solidFill>
                  <a:schemeClr val="lt1"/>
                </a:solidFill>
              </a:ln>
              <a:effectLst/>
            </c:spPr>
            <c:extLst>
              <c:ext xmlns:c16="http://schemas.microsoft.com/office/drawing/2014/chart" uri="{C3380CC4-5D6E-409C-BE32-E72D297353CC}">
                <c16:uniqueId val="{0000000F-7A78-462C-B8C3-51D9BDCFED4F}"/>
              </c:ext>
            </c:extLst>
          </c:dPt>
          <c:dPt>
            <c:idx val="8"/>
            <c:bubble3D val="0"/>
            <c:spPr>
              <a:solidFill>
                <a:schemeClr val="accent2"/>
              </a:solidFill>
              <a:ln w="19050">
                <a:solidFill>
                  <a:schemeClr val="lt1"/>
                </a:solidFill>
              </a:ln>
              <a:effectLst/>
            </c:spPr>
            <c:extLst>
              <c:ext xmlns:c16="http://schemas.microsoft.com/office/drawing/2014/chart" uri="{C3380CC4-5D6E-409C-BE32-E72D297353CC}">
                <c16:uniqueId val="{00000011-7A78-462C-B8C3-51D9BDCFED4F}"/>
              </c:ext>
            </c:extLst>
          </c:dPt>
          <c:dPt>
            <c:idx val="9"/>
            <c:bubble3D val="0"/>
            <c:spPr>
              <a:solidFill>
                <a:schemeClr val="accent2"/>
              </a:solidFill>
              <a:ln w="19050">
                <a:solidFill>
                  <a:schemeClr val="lt1"/>
                </a:solidFill>
              </a:ln>
              <a:effectLst/>
            </c:spPr>
            <c:extLst>
              <c:ext xmlns:c16="http://schemas.microsoft.com/office/drawing/2014/chart" uri="{C3380CC4-5D6E-409C-BE32-E72D297353CC}">
                <c16:uniqueId val="{00000013-7A78-462C-B8C3-51D9BDCFED4F}"/>
              </c:ext>
            </c:extLst>
          </c:dPt>
          <c:dPt>
            <c:idx val="10"/>
            <c:bubble3D val="0"/>
            <c:spPr>
              <a:solidFill>
                <a:schemeClr val="accent2"/>
              </a:solidFill>
              <a:ln w="19050">
                <a:solidFill>
                  <a:schemeClr val="lt1"/>
                </a:solidFill>
              </a:ln>
              <a:effectLst/>
            </c:spPr>
            <c:extLst>
              <c:ext xmlns:c16="http://schemas.microsoft.com/office/drawing/2014/chart" uri="{C3380CC4-5D6E-409C-BE32-E72D297353CC}">
                <c16:uniqueId val="{00000015-7A78-462C-B8C3-51D9BDCFED4F}"/>
              </c:ext>
            </c:extLst>
          </c:dPt>
          <c:dPt>
            <c:idx val="11"/>
            <c:bubble3D val="0"/>
            <c:spPr>
              <a:solidFill>
                <a:schemeClr val="accent2"/>
              </a:solidFill>
              <a:ln w="19050">
                <a:solidFill>
                  <a:schemeClr val="lt1"/>
                </a:solidFill>
              </a:ln>
              <a:effectLst/>
            </c:spPr>
            <c:extLst>
              <c:ext xmlns:c16="http://schemas.microsoft.com/office/drawing/2014/chart" uri="{C3380CC4-5D6E-409C-BE32-E72D297353CC}">
                <c16:uniqueId val="{00000017-7A78-462C-B8C3-51D9BDCFED4F}"/>
              </c:ext>
            </c:extLst>
          </c:dPt>
          <c:dPt>
            <c:idx val="12"/>
            <c:bubble3D val="0"/>
            <c:spPr>
              <a:solidFill>
                <a:schemeClr val="accent2"/>
              </a:solidFill>
              <a:ln w="19050">
                <a:solidFill>
                  <a:schemeClr val="lt1"/>
                </a:solidFill>
              </a:ln>
              <a:effectLst/>
            </c:spPr>
            <c:extLst>
              <c:ext xmlns:c16="http://schemas.microsoft.com/office/drawing/2014/chart" uri="{C3380CC4-5D6E-409C-BE32-E72D297353CC}">
                <c16:uniqueId val="{00000019-7A78-462C-B8C3-51D9BDCFED4F}"/>
              </c:ext>
            </c:extLst>
          </c:dPt>
          <c:dPt>
            <c:idx val="13"/>
            <c:bubble3D val="0"/>
            <c:spPr>
              <a:solidFill>
                <a:schemeClr val="accent2"/>
              </a:solidFill>
              <a:ln w="19050">
                <a:solidFill>
                  <a:schemeClr val="lt1"/>
                </a:solidFill>
              </a:ln>
              <a:effectLst/>
            </c:spPr>
            <c:extLst>
              <c:ext xmlns:c16="http://schemas.microsoft.com/office/drawing/2014/chart" uri="{C3380CC4-5D6E-409C-BE32-E72D297353CC}">
                <c16:uniqueId val="{0000001B-7A78-462C-B8C3-51D9BDCFED4F}"/>
              </c:ext>
            </c:extLst>
          </c:dPt>
          <c:dPt>
            <c:idx val="14"/>
            <c:bubble3D val="0"/>
            <c:spPr>
              <a:solidFill>
                <a:schemeClr val="accent2"/>
              </a:solidFill>
              <a:ln w="19050">
                <a:solidFill>
                  <a:schemeClr val="lt1"/>
                </a:solidFill>
              </a:ln>
              <a:effectLst/>
            </c:spPr>
            <c:extLst>
              <c:ext xmlns:c16="http://schemas.microsoft.com/office/drawing/2014/chart" uri="{C3380CC4-5D6E-409C-BE32-E72D297353CC}">
                <c16:uniqueId val="{0000001D-7A78-462C-B8C3-51D9BDCFED4F}"/>
              </c:ext>
            </c:extLst>
          </c:dPt>
          <c:dPt>
            <c:idx val="15"/>
            <c:bubble3D val="0"/>
            <c:spPr>
              <a:solidFill>
                <a:schemeClr val="accent2"/>
              </a:solidFill>
              <a:ln w="19050">
                <a:solidFill>
                  <a:schemeClr val="lt1"/>
                </a:solidFill>
              </a:ln>
              <a:effectLst/>
            </c:spPr>
            <c:extLst>
              <c:ext xmlns:c16="http://schemas.microsoft.com/office/drawing/2014/chart" uri="{C3380CC4-5D6E-409C-BE32-E72D297353CC}">
                <c16:uniqueId val="{0000001F-7A78-462C-B8C3-51D9BDCFED4F}"/>
              </c:ext>
            </c:extLst>
          </c:dPt>
          <c:dPt>
            <c:idx val="16"/>
            <c:bubble3D val="0"/>
            <c:spPr>
              <a:solidFill>
                <a:schemeClr val="accent2"/>
              </a:solidFill>
              <a:ln w="19050">
                <a:solidFill>
                  <a:schemeClr val="lt1"/>
                </a:solidFill>
              </a:ln>
              <a:effectLst/>
            </c:spPr>
            <c:extLst>
              <c:ext xmlns:c16="http://schemas.microsoft.com/office/drawing/2014/chart" uri="{C3380CC4-5D6E-409C-BE32-E72D297353CC}">
                <c16:uniqueId val="{00000021-7A78-462C-B8C3-51D9BDCFED4F}"/>
              </c:ext>
            </c:extLst>
          </c:dPt>
          <c:dPt>
            <c:idx val="17"/>
            <c:bubble3D val="0"/>
            <c:spPr>
              <a:solidFill>
                <a:schemeClr val="accent2"/>
              </a:solidFill>
              <a:ln w="19050">
                <a:solidFill>
                  <a:schemeClr val="lt1"/>
                </a:solidFill>
              </a:ln>
              <a:effectLst/>
            </c:spPr>
            <c:extLst>
              <c:ext xmlns:c16="http://schemas.microsoft.com/office/drawing/2014/chart" uri="{C3380CC4-5D6E-409C-BE32-E72D297353CC}">
                <c16:uniqueId val="{00000023-7A78-462C-B8C3-51D9BDCFED4F}"/>
              </c:ext>
            </c:extLst>
          </c:dPt>
          <c:dPt>
            <c:idx val="18"/>
            <c:bubble3D val="0"/>
            <c:spPr>
              <a:solidFill>
                <a:schemeClr val="accent2"/>
              </a:solidFill>
              <a:ln w="19050">
                <a:solidFill>
                  <a:schemeClr val="lt1"/>
                </a:solidFill>
              </a:ln>
              <a:effectLst/>
            </c:spPr>
            <c:extLst>
              <c:ext xmlns:c16="http://schemas.microsoft.com/office/drawing/2014/chart" uri="{C3380CC4-5D6E-409C-BE32-E72D297353CC}">
                <c16:uniqueId val="{00000025-7A78-462C-B8C3-51D9BDCFED4F}"/>
              </c:ext>
            </c:extLst>
          </c:dPt>
          <c:dPt>
            <c:idx val="19"/>
            <c:bubble3D val="0"/>
            <c:spPr>
              <a:solidFill>
                <a:schemeClr val="accent2"/>
              </a:solidFill>
              <a:ln w="19050">
                <a:solidFill>
                  <a:schemeClr val="lt1"/>
                </a:solidFill>
              </a:ln>
              <a:effectLst/>
            </c:spPr>
            <c:extLst>
              <c:ext xmlns:c16="http://schemas.microsoft.com/office/drawing/2014/chart" uri="{C3380CC4-5D6E-409C-BE32-E72D297353CC}">
                <c16:uniqueId val="{00000027-7A78-462C-B8C3-51D9BDCFED4F}"/>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c:ext xmlns:c16="http://schemas.microsoft.com/office/drawing/2014/chart" uri="{C3380CC4-5D6E-409C-BE32-E72D297353CC}">
              <c16:uniqueId val="{00000028-7A78-462C-B8C3-51D9BDCFED4F}"/>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'resum gradació circular'!$A$2</c:f>
              <c:strCache>
                <c:ptCount val="1"/>
                <c:pt idx="0">
                  <c:v>Compliment legal</c:v>
                </c:pt>
              </c:strCache>
            </c:strRef>
          </c:tx>
          <c:dPt>
            <c:idx val="0"/>
            <c:bubble3D val="0"/>
            <c:spPr>
              <a:noFill/>
              <a:ln w="19050">
                <a:solidFill>
                  <a:schemeClr val="lt1"/>
                </a:solidFill>
              </a:ln>
              <a:effectLst/>
            </c:spPr>
            <c:extLst>
              <c:ext xmlns:c16="http://schemas.microsoft.com/office/drawing/2014/chart" uri="{C3380CC4-5D6E-409C-BE32-E72D297353CC}">
                <c16:uniqueId val="{0000002A-7A78-462C-B8C3-51D9BDCFED4F}"/>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2B-7A78-462C-B8C3-51D9BDCFED4F}"/>
              </c:ext>
            </c:extLst>
          </c:dPt>
          <c:val>
            <c:numRef>
              <c:f>'resum gradació circular'!$B$2:$C$2</c:f>
              <c:numCache>
                <c:formatCode>0.00%</c:formatCode>
                <c:ptCount val="2"/>
                <c:pt idx="0">
                  <c:v>0.27966101694915252</c:v>
                </c:pt>
                <c:pt idx="1">
                  <c:v>0.72033898305084754</c:v>
                </c:pt>
              </c:numCache>
            </c:numRef>
          </c:val>
          <c:extLst>
            <c:ext xmlns:c16="http://schemas.microsoft.com/office/drawing/2014/chart" uri="{C3380CC4-5D6E-409C-BE32-E72D297353CC}">
              <c16:uniqueId val="{00000029-7A78-462C-B8C3-51D9BDCFED4F}"/>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[2024XXXX_MODEL SEGUIMENT TRANSPARENCIA_Ajuntament XX.xlsx]Calendari!Anual RRHH</c:name>
    <c:fmtId val="23"/>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2"/>
          </a:solidFill>
          <a:ln>
            <a:noFill/>
          </a:ln>
          <a:effectLst/>
        </c:spPr>
        <c:marker>
          <c:symbol val="none"/>
        </c:marker>
      </c:pivotFmt>
      <c:pivotFmt>
        <c:idx val="21"/>
        <c:spPr>
          <a:solidFill>
            <a:schemeClr val="accent3"/>
          </a:solidFill>
          <a:ln>
            <a:noFill/>
          </a:ln>
          <a:effectLst/>
        </c:spPr>
        <c:marker>
          <c:symbol val="none"/>
        </c:marker>
      </c:pivotFmt>
      <c:pivotFmt>
        <c:idx val="22"/>
        <c:spPr>
          <a:solidFill>
            <a:schemeClr val="accent4"/>
          </a:solidFill>
          <a:ln>
            <a:noFill/>
          </a:ln>
          <a:effectLst/>
        </c:spPr>
        <c:marker>
          <c:symbol val="none"/>
        </c:marker>
      </c:pivotFmt>
      <c:pivotFmt>
        <c:idx val="23"/>
        <c:spPr>
          <a:solidFill>
            <a:schemeClr val="accent5"/>
          </a:solidFill>
          <a:ln>
            <a:noFill/>
          </a:ln>
          <a:effectLst/>
        </c:spPr>
        <c:marker>
          <c:symbol val="none"/>
        </c:marker>
      </c:pivotFmt>
      <c:pivotFmt>
        <c:idx val="24"/>
        <c:spPr>
          <a:solidFill>
            <a:schemeClr val="accent6"/>
          </a:solidFill>
          <a:ln>
            <a:noFill/>
          </a:ln>
          <a:effectLst/>
        </c:spPr>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dLbl>
          <c:idx val="0"/>
          <c:delete val="1"/>
          <c:extLst>
            <c:ext xmlns:c15="http://schemas.microsoft.com/office/drawing/2012/chart" uri="{CE6537A1-D6FC-4f65-9D91-7224C49458BB}"/>
          </c:extLst>
        </c:dLbl>
      </c:pivotFmt>
      <c:pivotFmt>
        <c:idx val="32"/>
        <c:marker>
          <c:symbol val="none"/>
        </c:marker>
      </c:pivotFmt>
      <c:pivotFmt>
        <c:idx val="33"/>
        <c:marker>
          <c:symbol val="none"/>
        </c:marker>
      </c:pivotFmt>
      <c:pivotFmt>
        <c:idx val="34"/>
        <c:marker>
          <c:symbol val="none"/>
        </c:marker>
      </c:pivotFmt>
      <c:pivotFmt>
        <c:idx val="35"/>
        <c:marker>
          <c:symbol val="none"/>
        </c:marker>
        <c:dLbl>
          <c:idx val="0"/>
          <c:delete val="1"/>
          <c:extLst>
            <c:ext xmlns:c15="http://schemas.microsoft.com/office/drawing/2012/chart" uri="{CE6537A1-D6FC-4f65-9D91-7224C49458BB}"/>
          </c:extLst>
        </c:dLbl>
      </c:pivotFmt>
      <c:pivotFmt>
        <c:idx val="36"/>
        <c:marker>
          <c:symbol val="none"/>
        </c:marker>
      </c:pivotFmt>
      <c:pivotFmt>
        <c:idx val="37"/>
        <c:marker>
          <c:symbol val="none"/>
        </c:marker>
        <c:dLbl>
          <c:idx val="0"/>
          <c:delete val="1"/>
          <c:extLst>
            <c:ext xmlns:c15="http://schemas.microsoft.com/office/drawing/2012/chart" uri="{CE6537A1-D6FC-4f65-9D91-7224C49458BB}"/>
          </c:extLst>
        </c:dLbl>
      </c:pivotFmt>
      <c:pivotFmt>
        <c:idx val="38"/>
        <c:marker>
          <c:symbol val="none"/>
        </c:marker>
        <c:dLbl>
          <c:idx val="0"/>
          <c:delete val="1"/>
          <c:extLst>
            <c:ext xmlns:c15="http://schemas.microsoft.com/office/drawing/2012/chart" uri="{CE6537A1-D6FC-4f65-9D91-7224C49458BB}"/>
          </c:extLst>
        </c:dLbl>
      </c:pivotFmt>
      <c:pivotFmt>
        <c:idx val="39"/>
        <c:marker>
          <c:symbol val="none"/>
        </c:marker>
        <c:dLbl>
          <c:idx val="0"/>
          <c:delete val="1"/>
          <c:extLst>
            <c:ext xmlns:c15="http://schemas.microsoft.com/office/drawing/2012/chart" uri="{CE6537A1-D6FC-4f65-9D91-7224C49458BB}"/>
          </c:extLst>
        </c:dLbl>
      </c:pivotFmt>
      <c:pivotFmt>
        <c:idx val="40"/>
        <c:marker>
          <c:symbol val="none"/>
        </c:marker>
        <c:dLbl>
          <c:idx val="0"/>
          <c:delete val="1"/>
          <c:extLst>
            <c:ext xmlns:c15="http://schemas.microsoft.com/office/drawing/2012/chart" uri="{CE6537A1-D6FC-4f65-9D91-7224C49458BB}"/>
          </c:extLst>
        </c:dLbl>
      </c:pivotFmt>
      <c:pivotFmt>
        <c:idx val="41"/>
        <c:marker>
          <c:symbol val="none"/>
        </c:marker>
        <c:dLbl>
          <c:idx val="0"/>
          <c:delete val="1"/>
          <c:extLst>
            <c:ext xmlns:c15="http://schemas.microsoft.com/office/drawing/2012/chart" uri="{CE6537A1-D6FC-4f65-9D91-7224C49458BB}"/>
          </c:extLst>
        </c:dLbl>
      </c:pivotFmt>
      <c:pivotFmt>
        <c:idx val="42"/>
        <c:marker>
          <c:symbol val="none"/>
        </c:marker>
        <c:dLbl>
          <c:idx val="0"/>
          <c:delete val="1"/>
          <c:extLst>
            <c:ext xmlns:c15="http://schemas.microsoft.com/office/drawing/2012/chart" uri="{CE6537A1-D6FC-4f65-9D91-7224C49458BB}"/>
          </c:extLst>
        </c:dLbl>
      </c:pivotFmt>
      <c:pivotFmt>
        <c:idx val="43"/>
        <c:marker>
          <c:symbol val="none"/>
        </c:marker>
        <c:dLbl>
          <c:idx val="0"/>
          <c:delete val="1"/>
          <c:extLst>
            <c:ext xmlns:c15="http://schemas.microsoft.com/office/drawing/2012/chart" uri="{CE6537A1-D6FC-4f65-9D91-7224C49458BB}"/>
          </c:extLst>
        </c:dLbl>
      </c:pivotFmt>
      <c:pivotFmt>
        <c:idx val="44"/>
        <c:marker>
          <c:symbol val="none"/>
        </c:marker>
        <c:dLbl>
          <c:idx val="0"/>
          <c:delete val="1"/>
          <c:extLst>
            <c:ext xmlns:c15="http://schemas.microsoft.com/office/drawing/2012/chart" uri="{CE6537A1-D6FC-4f65-9D91-7224C49458BB}"/>
          </c:extLst>
        </c:dLbl>
      </c:pivotFmt>
      <c:pivotFmt>
        <c:idx val="45"/>
        <c:marker>
          <c:symbol val="none"/>
        </c:marker>
        <c:dLbl>
          <c:idx val="0"/>
          <c:delete val="1"/>
          <c:extLst>
            <c:ext xmlns:c15="http://schemas.microsoft.com/office/drawing/2012/chart" uri="{CE6537A1-D6FC-4f65-9D91-7224C49458BB}"/>
          </c:extLst>
        </c:dLbl>
      </c:pivotFmt>
      <c:pivotFmt>
        <c:idx val="46"/>
        <c:marker>
          <c:symbol val="none"/>
        </c:marker>
        <c:dLbl>
          <c:idx val="0"/>
          <c:delete val="1"/>
          <c:extLst>
            <c:ext xmlns:c15="http://schemas.microsoft.com/office/drawing/2012/chart" uri="{CE6537A1-D6FC-4f65-9D91-7224C49458BB}"/>
          </c:extLst>
        </c:dLbl>
      </c:pivotFmt>
      <c:pivotFmt>
        <c:idx val="47"/>
        <c:marker>
          <c:symbol val="none"/>
        </c:marker>
        <c:dLbl>
          <c:idx val="0"/>
          <c:delete val="1"/>
          <c:extLst>
            <c:ext xmlns:c15="http://schemas.microsoft.com/office/drawing/2012/chart" uri="{CE6537A1-D6FC-4f65-9D91-7224C49458BB}"/>
          </c:extLst>
        </c:dLbl>
      </c:pivotFmt>
      <c:pivotFmt>
        <c:idx val="48"/>
        <c:marker>
          <c:symbol val="none"/>
        </c:marker>
        <c:dLbl>
          <c:idx val="0"/>
          <c:delete val="1"/>
          <c:extLst>
            <c:ext xmlns:c15="http://schemas.microsoft.com/office/drawing/2012/chart" uri="{CE6537A1-D6FC-4f65-9D91-7224C49458BB}"/>
          </c:extLst>
        </c:dLbl>
      </c:pivotFmt>
      <c:pivotFmt>
        <c:idx val="49"/>
        <c:marker>
          <c:symbol val="none"/>
        </c:marker>
        <c:dLbl>
          <c:idx val="0"/>
          <c:delete val="1"/>
          <c:extLst>
            <c:ext xmlns:c15="http://schemas.microsoft.com/office/drawing/2012/chart" uri="{CE6537A1-D6FC-4f65-9D91-7224C49458BB}"/>
          </c:extLst>
        </c:dLbl>
      </c:pivotFmt>
      <c:pivotFmt>
        <c:idx val="50"/>
        <c:marker>
          <c:symbol val="none"/>
        </c:marker>
        <c:dLbl>
          <c:idx val="0"/>
          <c:delete val="1"/>
          <c:extLst>
            <c:ext xmlns:c15="http://schemas.microsoft.com/office/drawing/2012/chart" uri="{CE6537A1-D6FC-4f65-9D91-7224C49458BB}"/>
          </c:extLst>
        </c:dLbl>
      </c:pivotFmt>
      <c:pivotFmt>
        <c:idx val="51"/>
        <c:marker>
          <c:symbol val="none"/>
        </c:marker>
        <c:dLbl>
          <c:idx val="0"/>
          <c:delete val="1"/>
          <c:extLst>
            <c:ext xmlns:c15="http://schemas.microsoft.com/office/drawing/2012/chart" uri="{CE6537A1-D6FC-4f65-9D91-7224C49458BB}"/>
          </c:extLst>
        </c:dLbl>
      </c:pivotFmt>
      <c:pivotFmt>
        <c:idx val="52"/>
        <c:marker>
          <c:symbol val="none"/>
        </c:marker>
        <c:dLbl>
          <c:idx val="0"/>
          <c:delete val="1"/>
          <c:extLst>
            <c:ext xmlns:c15="http://schemas.microsoft.com/office/drawing/2012/chart" uri="{CE6537A1-D6FC-4f65-9D91-7224C49458BB}"/>
          </c:extLst>
        </c:dLbl>
      </c:pivotFmt>
      <c:pivotFmt>
        <c:idx val="53"/>
        <c:marker>
          <c:symbol val="none"/>
        </c:marker>
        <c:dLbl>
          <c:idx val="0"/>
          <c:delete val="1"/>
          <c:extLst>
            <c:ext xmlns:c15="http://schemas.microsoft.com/office/drawing/2012/chart" uri="{CE6537A1-D6FC-4f65-9D91-7224C49458BB}"/>
          </c:extLst>
        </c:dLbl>
      </c:pivotFmt>
      <c:pivotFmt>
        <c:idx val="54"/>
        <c:marker>
          <c:symbol val="none"/>
        </c:marker>
        <c:dLbl>
          <c:idx val="0"/>
          <c:delete val="1"/>
          <c:extLst>
            <c:ext xmlns:c15="http://schemas.microsoft.com/office/drawing/2012/chart" uri="{CE6537A1-D6FC-4f65-9D91-7224C49458BB}"/>
          </c:extLst>
        </c:dLbl>
      </c:pivotFmt>
      <c:pivotFmt>
        <c:idx val="55"/>
        <c:marker>
          <c:symbol val="none"/>
        </c:marker>
        <c:dLbl>
          <c:idx val="0"/>
          <c:delete val="1"/>
          <c:extLst>
            <c:ext xmlns:c15="http://schemas.microsoft.com/office/drawing/2012/chart" uri="{CE6537A1-D6FC-4f65-9D91-7224C49458BB}"/>
          </c:extLst>
        </c:dLbl>
      </c:pivotFmt>
      <c:pivotFmt>
        <c:idx val="56"/>
        <c:marker>
          <c:symbol val="none"/>
        </c:marker>
        <c:dLbl>
          <c:idx val="0"/>
          <c:delete val="1"/>
          <c:extLst>
            <c:ext xmlns:c15="http://schemas.microsoft.com/office/drawing/2012/chart" uri="{CE6537A1-D6FC-4f65-9D91-7224C49458BB}"/>
          </c:extLst>
        </c:dLbl>
      </c:pivotFmt>
      <c:pivotFmt>
        <c:idx val="57"/>
        <c:marker>
          <c:symbol val="none"/>
        </c:marker>
        <c:dLbl>
          <c:idx val="0"/>
          <c:delete val="1"/>
          <c:extLst>
            <c:ext xmlns:c15="http://schemas.microsoft.com/office/drawing/2012/chart" uri="{CE6537A1-D6FC-4f65-9D91-7224C49458BB}"/>
          </c:extLst>
        </c:dLbl>
      </c:pivotFmt>
      <c:pivotFmt>
        <c:idx val="58"/>
        <c:marker>
          <c:symbol val="none"/>
        </c:marker>
        <c:dLbl>
          <c:idx val="0"/>
          <c:delete val="1"/>
          <c:extLst>
            <c:ext xmlns:c15="http://schemas.microsoft.com/office/drawing/2012/chart" uri="{CE6537A1-D6FC-4f65-9D91-7224C49458BB}"/>
          </c:extLst>
        </c:dLbl>
      </c:pivotFmt>
      <c:pivotFmt>
        <c:idx val="59"/>
        <c:marker>
          <c:symbol val="none"/>
        </c:marker>
        <c:dLbl>
          <c:idx val="0"/>
          <c:delete val="1"/>
          <c:extLst>
            <c:ext xmlns:c15="http://schemas.microsoft.com/office/drawing/2012/chart" uri="{CE6537A1-D6FC-4f65-9D91-7224C49458BB}"/>
          </c:extLst>
        </c:dLbl>
      </c:pivotFmt>
      <c:pivotFmt>
        <c:idx val="60"/>
        <c:marker>
          <c:symbol val="none"/>
        </c:marker>
        <c:dLbl>
          <c:idx val="0"/>
          <c:delete val="1"/>
          <c:extLst>
            <c:ext xmlns:c15="http://schemas.microsoft.com/office/drawing/2012/chart" uri="{CE6537A1-D6FC-4f65-9D91-7224C49458BB}"/>
          </c:extLst>
        </c:dLbl>
      </c:pivotFmt>
      <c:pivotFmt>
        <c:idx val="61"/>
        <c:marker>
          <c:symbol val="none"/>
        </c:marker>
        <c:dLbl>
          <c:idx val="0"/>
          <c:delete val="1"/>
          <c:extLst>
            <c:ext xmlns:c15="http://schemas.microsoft.com/office/drawing/2012/chart" uri="{CE6537A1-D6FC-4f65-9D91-7224C49458BB}"/>
          </c:extLst>
        </c:dLbl>
      </c:pivotFmt>
      <c:pivotFmt>
        <c:idx val="62"/>
        <c:marker>
          <c:symbol val="none"/>
        </c:marker>
        <c:dLbl>
          <c:idx val="0"/>
          <c:delete val="1"/>
          <c:extLst>
            <c:ext xmlns:c15="http://schemas.microsoft.com/office/drawing/2012/chart" uri="{CE6537A1-D6FC-4f65-9D91-7224C49458BB}"/>
          </c:extLst>
        </c:dLbl>
      </c:pivotFmt>
      <c:pivotFmt>
        <c:idx val="63"/>
        <c:marker>
          <c:symbol val="none"/>
        </c:marker>
        <c:dLbl>
          <c:idx val="0"/>
          <c:delete val="1"/>
          <c:extLst>
            <c:ext xmlns:c15="http://schemas.microsoft.com/office/drawing/2012/chart" uri="{CE6537A1-D6FC-4f65-9D91-7224C49458BB}"/>
          </c:extLst>
        </c:dLbl>
      </c:pivotFmt>
      <c:pivotFmt>
        <c:idx val="64"/>
        <c:marker>
          <c:symbol val="none"/>
        </c:marker>
        <c:dLbl>
          <c:idx val="0"/>
          <c:delete val="1"/>
          <c:extLst>
            <c:ext xmlns:c15="http://schemas.microsoft.com/office/drawing/2012/chart" uri="{CE6537A1-D6FC-4f65-9D91-7224C49458BB}"/>
          </c:extLst>
        </c:dLbl>
      </c:pivotFmt>
      <c:pivotFmt>
        <c:idx val="65"/>
        <c:marker>
          <c:symbol val="none"/>
        </c:marker>
        <c:dLbl>
          <c:idx val="0"/>
          <c:delete val="1"/>
          <c:extLst>
            <c:ext xmlns:c15="http://schemas.microsoft.com/office/drawing/2012/chart" uri="{CE6537A1-D6FC-4f65-9D91-7224C49458BB}"/>
          </c:extLst>
        </c:dLbl>
      </c:pivotFmt>
      <c:pivotFmt>
        <c:idx val="66"/>
        <c:marker>
          <c:symbol val="none"/>
        </c:marker>
        <c:dLbl>
          <c:idx val="0"/>
          <c:delete val="1"/>
          <c:extLst>
            <c:ext xmlns:c15="http://schemas.microsoft.com/office/drawing/2012/chart" uri="{CE6537A1-D6FC-4f65-9D91-7224C49458BB}"/>
          </c:extLst>
        </c:dLbl>
      </c:pivotFmt>
      <c:pivotFmt>
        <c:idx val="67"/>
        <c:marker>
          <c:symbol val="none"/>
        </c:marker>
        <c:dLbl>
          <c:idx val="0"/>
          <c:delete val="1"/>
          <c:extLst>
            <c:ext xmlns:c15="http://schemas.microsoft.com/office/drawing/2012/chart" uri="{CE6537A1-D6FC-4f65-9D91-7224C49458BB}"/>
          </c:extLst>
        </c:dLbl>
      </c:pivotFmt>
      <c:pivotFmt>
        <c:idx val="68"/>
        <c:marker>
          <c:symbol val="none"/>
        </c:marker>
        <c:dLbl>
          <c:idx val="0"/>
          <c:delete val="1"/>
          <c:extLst>
            <c:ext xmlns:c15="http://schemas.microsoft.com/office/drawing/2012/chart" uri="{CE6537A1-D6FC-4f65-9D91-7224C49458BB}"/>
          </c:extLst>
        </c:dLbl>
      </c:pivotFmt>
      <c:pivotFmt>
        <c:idx val="69"/>
        <c:marker>
          <c:symbol val="none"/>
        </c:marker>
        <c:dLbl>
          <c:idx val="0"/>
          <c:delete val="1"/>
          <c:extLst>
            <c:ext xmlns:c15="http://schemas.microsoft.com/office/drawing/2012/chart" uri="{CE6537A1-D6FC-4f65-9D91-7224C49458BB}"/>
          </c:extLst>
        </c:dLbl>
      </c:pivotFmt>
      <c:pivotFmt>
        <c:idx val="70"/>
        <c:marker>
          <c:symbol val="none"/>
        </c:marker>
        <c:dLbl>
          <c:idx val="0"/>
          <c:delete val="1"/>
          <c:extLst>
            <c:ext xmlns:c15="http://schemas.microsoft.com/office/drawing/2012/chart" uri="{CE6537A1-D6FC-4f65-9D91-7224C49458BB}"/>
          </c:extLst>
        </c:dLbl>
      </c:pivotFmt>
      <c:pivotFmt>
        <c:idx val="71"/>
        <c:marker>
          <c:symbol val="none"/>
        </c:marker>
        <c:dLbl>
          <c:idx val="0"/>
          <c:delete val="1"/>
          <c:extLst>
            <c:ext xmlns:c15="http://schemas.microsoft.com/office/drawing/2012/chart" uri="{CE6537A1-D6FC-4f65-9D91-7224C49458BB}"/>
          </c:extLst>
        </c:dLbl>
      </c:pivotFmt>
      <c:pivotFmt>
        <c:idx val="72"/>
        <c:marker>
          <c:symbol val="none"/>
        </c:marker>
        <c:dLbl>
          <c:idx val="0"/>
          <c:delete val="1"/>
          <c:extLst>
            <c:ext xmlns:c15="http://schemas.microsoft.com/office/drawing/2012/chart" uri="{CE6537A1-D6FC-4f65-9D91-7224C49458BB}"/>
          </c:extLst>
        </c:dLbl>
      </c:pivotFmt>
      <c:pivotFmt>
        <c:idx val="73"/>
        <c:marker>
          <c:symbol val="none"/>
        </c:marker>
        <c:dLbl>
          <c:idx val="0"/>
          <c:delete val="1"/>
          <c:extLst>
            <c:ext xmlns:c15="http://schemas.microsoft.com/office/drawing/2012/chart" uri="{CE6537A1-D6FC-4f65-9D91-7224C49458BB}"/>
          </c:extLst>
        </c:dLbl>
      </c:pivotFmt>
      <c:pivotFmt>
        <c:idx val="74"/>
        <c:marker>
          <c:symbol val="none"/>
        </c:marker>
        <c:dLbl>
          <c:idx val="0"/>
          <c:delete val="1"/>
          <c:extLst>
            <c:ext xmlns:c15="http://schemas.microsoft.com/office/drawing/2012/chart" uri="{CE6537A1-D6FC-4f65-9D91-7224C49458BB}"/>
          </c:extLst>
        </c:dLbl>
      </c:pivotFmt>
      <c:pivotFmt>
        <c:idx val="75"/>
        <c:marker>
          <c:symbol val="none"/>
        </c:marker>
        <c:dLbl>
          <c:idx val="0"/>
          <c:delete val="1"/>
          <c:extLst>
            <c:ext xmlns:c15="http://schemas.microsoft.com/office/drawing/2012/chart" uri="{CE6537A1-D6FC-4f65-9D91-7224C49458BB}"/>
          </c:extLst>
        </c:dLbl>
      </c:pivotFmt>
      <c:pivotFmt>
        <c:idx val="76"/>
        <c:marker>
          <c:symbol val="none"/>
        </c:marker>
        <c:dLbl>
          <c:idx val="0"/>
          <c:delete val="1"/>
          <c:extLst>
            <c:ext xmlns:c15="http://schemas.microsoft.com/office/drawing/2012/chart" uri="{CE6537A1-D6FC-4f65-9D91-7224C49458BB}"/>
          </c:extLst>
        </c:dLbl>
      </c:pivotFmt>
      <c:pivotFmt>
        <c:idx val="77"/>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8.5469891803092966E-3"/>
          <c:y val="0"/>
          <c:w val="0.99145299145299148"/>
          <c:h val="1"/>
        </c:manualLayout>
      </c:layout>
      <c:barChart>
        <c:barDir val="col"/>
        <c:grouping val="clustered"/>
        <c:varyColors val="0"/>
        <c:ser>
          <c:idx val="0"/>
          <c:order val="0"/>
          <c:tx>
            <c:strRef>
              <c:f>Calendari!$M$3:$M$4</c:f>
              <c:strCache>
                <c:ptCount val="1"/>
                <c:pt idx="0">
                  <c:v>(en blanc)</c:v>
                </c:pt>
              </c:strCache>
            </c:strRef>
          </c:tx>
          <c:invertIfNegative val="0"/>
          <c:cat>
            <c:strRef>
              <c:f>Calendari!$L$5</c:f>
              <c:strCache>
                <c:ptCount val="1"/>
                <c:pt idx="0">
                  <c:v>Total</c:v>
                </c:pt>
              </c:strCache>
            </c:strRef>
          </c:cat>
          <c:val>
            <c:numRef>
              <c:f>Calendari!$M$5</c:f>
              <c:numCache>
                <c:formatCode>General</c:formatCode>
                <c:ptCount val="1"/>
                <c:pt idx="0">
                  <c:v>141</c:v>
                </c:pt>
              </c:numCache>
            </c:numRef>
          </c:val>
          <c:extLst>
            <c:ext xmlns:c16="http://schemas.microsoft.com/office/drawing/2014/chart" uri="{C3380CC4-5D6E-409C-BE32-E72D297353CC}">
              <c16:uniqueId val="{00000000-8C0A-4491-91A0-49CCBA97F8D1}"/>
            </c:ext>
          </c:extLst>
        </c:ser>
        <c:dLbls>
          <c:showLegendKey val="0"/>
          <c:showVal val="0"/>
          <c:showCatName val="0"/>
          <c:showSerName val="0"/>
          <c:showPercent val="0"/>
          <c:showBubbleSize val="0"/>
        </c:dLbls>
        <c:gapWidth val="219"/>
        <c:overlap val="-27"/>
        <c:axId val="591496968"/>
        <c:axId val="591498280"/>
      </c:barChart>
      <c:catAx>
        <c:axId val="591496968"/>
        <c:scaling>
          <c:orientation val="minMax"/>
        </c:scaling>
        <c:delete val="1"/>
        <c:axPos val="b"/>
        <c:numFmt formatCode="General" sourceLinked="1"/>
        <c:majorTickMark val="none"/>
        <c:minorTickMark val="none"/>
        <c:tickLblPos val="nextTo"/>
        <c:crossAx val="591498280"/>
        <c:crosses val="autoZero"/>
        <c:auto val="1"/>
        <c:lblAlgn val="ctr"/>
        <c:lblOffset val="100"/>
        <c:noMultiLvlLbl val="0"/>
      </c:catAx>
      <c:valAx>
        <c:axId val="591498280"/>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591496968"/>
        <c:crosses val="autoZero"/>
        <c:crossBetween val="between"/>
      </c:valAx>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[2024XXXX_MODEL SEGUIMENT TRANSPARENCIA_Ajuntament XX.xlsx]Calendari!semestral RRHH</c:name>
    <c:fmtId val="32"/>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1.6161616161616162E-2"/>
          <c:y val="2.359882005899705E-2"/>
          <c:w val="0.97575757575757571"/>
          <c:h val="0.95280235988200579"/>
        </c:manualLayout>
      </c:layout>
      <c:barChart>
        <c:barDir val="col"/>
        <c:grouping val="clustered"/>
        <c:varyColors val="0"/>
        <c:ser>
          <c:idx val="0"/>
          <c:order val="0"/>
          <c:tx>
            <c:strRef>
              <c:f>Calendari!$M$9:$M$10</c:f>
              <c:strCache>
                <c:ptCount val="1"/>
                <c:pt idx="0">
                  <c:v>(en blanc)</c:v>
                </c:pt>
              </c:strCache>
            </c:strRef>
          </c:tx>
          <c:spPr>
            <a:solidFill>
              <a:schemeClr val="accent1"/>
            </a:solidFill>
            <a:ln>
              <a:noFill/>
            </a:ln>
            <a:effectLst/>
          </c:spPr>
          <c:invertIfNegative val="0"/>
          <c:cat>
            <c:strRef>
              <c:f>Calendari!$L$11</c:f>
              <c:strCache>
                <c:ptCount val="1"/>
                <c:pt idx="0">
                  <c:v>Total</c:v>
                </c:pt>
              </c:strCache>
            </c:strRef>
          </c:cat>
          <c:val>
            <c:numRef>
              <c:f>Calendari!$M$11</c:f>
              <c:numCache>
                <c:formatCode>General</c:formatCode>
                <c:ptCount val="1"/>
                <c:pt idx="0">
                  <c:v>70</c:v>
                </c:pt>
              </c:numCache>
            </c:numRef>
          </c:val>
          <c:extLst>
            <c:ext xmlns:c16="http://schemas.microsoft.com/office/drawing/2014/chart" uri="{C3380CC4-5D6E-409C-BE32-E72D297353CC}">
              <c16:uniqueId val="{00000000-73E5-4BE8-8C4A-F9CBD2D262DD}"/>
            </c:ext>
          </c:extLst>
        </c:ser>
        <c:dLbls>
          <c:showLegendKey val="0"/>
          <c:showVal val="0"/>
          <c:showCatName val="0"/>
          <c:showSerName val="0"/>
          <c:showPercent val="0"/>
          <c:showBubbleSize val="0"/>
        </c:dLbls>
        <c:gapWidth val="219"/>
        <c:overlap val="-27"/>
        <c:axId val="639896648"/>
        <c:axId val="639895336"/>
      </c:barChart>
      <c:catAx>
        <c:axId val="639896648"/>
        <c:scaling>
          <c:orientation val="minMax"/>
        </c:scaling>
        <c:delete val="1"/>
        <c:axPos val="b"/>
        <c:numFmt formatCode="General" sourceLinked="1"/>
        <c:majorTickMark val="none"/>
        <c:minorTickMark val="none"/>
        <c:tickLblPos val="nextTo"/>
        <c:crossAx val="639895336"/>
        <c:crosses val="autoZero"/>
        <c:auto val="1"/>
        <c:lblAlgn val="ctr"/>
        <c:lblOffset val="100"/>
        <c:noMultiLvlLbl val="0"/>
      </c:catAx>
      <c:valAx>
        <c:axId val="639895336"/>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639896648"/>
        <c:crosses val="autoZero"/>
        <c:crossBetween val="between"/>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[2024XXXX_MODEL SEGUIMENT TRANSPARENCIA_Ajuntament XX.xlsx]Calendari!TRimestral RRHH</c:name>
    <c:fmtId val="27"/>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2222222222222223E-2"/>
          <c:y val="1.3888888888888888E-2"/>
          <c:w val="0.97777777777777775"/>
          <c:h val="0.98611111111111116"/>
        </c:manualLayout>
      </c:layout>
      <c:barChart>
        <c:barDir val="col"/>
        <c:grouping val="clustered"/>
        <c:varyColors val="0"/>
        <c:ser>
          <c:idx val="0"/>
          <c:order val="0"/>
          <c:tx>
            <c:strRef>
              <c:f>Calendari!$M$17:$M$18</c:f>
              <c:strCache>
                <c:ptCount val="1"/>
                <c:pt idx="0">
                  <c:v>(en blanc)</c:v>
                </c:pt>
              </c:strCache>
            </c:strRef>
          </c:tx>
          <c:spPr>
            <a:solidFill>
              <a:schemeClr val="accent1"/>
            </a:solidFill>
            <a:ln>
              <a:noFill/>
            </a:ln>
            <a:effectLst/>
          </c:spPr>
          <c:invertIfNegative val="0"/>
          <c:cat>
            <c:strRef>
              <c:f>Calendari!$L$19</c:f>
              <c:strCache>
                <c:ptCount val="1"/>
                <c:pt idx="0">
                  <c:v>Total</c:v>
                </c:pt>
              </c:strCache>
            </c:strRef>
          </c:cat>
          <c:val>
            <c:numRef>
              <c:f>Calendari!$M$19</c:f>
              <c:numCache>
                <c:formatCode>General</c:formatCode>
                <c:ptCount val="1"/>
                <c:pt idx="0">
                  <c:v>55</c:v>
                </c:pt>
              </c:numCache>
            </c:numRef>
          </c:val>
          <c:extLst>
            <c:ext xmlns:c16="http://schemas.microsoft.com/office/drawing/2014/chart" uri="{C3380CC4-5D6E-409C-BE32-E72D297353CC}">
              <c16:uniqueId val="{00000000-41C3-477E-89E9-3E6BA4B3321A}"/>
            </c:ext>
          </c:extLst>
        </c:ser>
        <c:dLbls>
          <c:showLegendKey val="0"/>
          <c:showVal val="0"/>
          <c:showCatName val="0"/>
          <c:showSerName val="0"/>
          <c:showPercent val="0"/>
          <c:showBubbleSize val="0"/>
        </c:dLbls>
        <c:gapWidth val="219"/>
        <c:overlap val="-27"/>
        <c:axId val="646333624"/>
        <c:axId val="646333952"/>
      </c:barChart>
      <c:catAx>
        <c:axId val="646333624"/>
        <c:scaling>
          <c:orientation val="minMax"/>
        </c:scaling>
        <c:delete val="1"/>
        <c:axPos val="b"/>
        <c:numFmt formatCode="General" sourceLinked="1"/>
        <c:majorTickMark val="none"/>
        <c:minorTickMark val="none"/>
        <c:tickLblPos val="nextTo"/>
        <c:crossAx val="646333952"/>
        <c:crosses val="autoZero"/>
        <c:auto val="1"/>
        <c:lblAlgn val="ctr"/>
        <c:lblOffset val="100"/>
        <c:noMultiLvlLbl val="0"/>
      </c:catAx>
      <c:valAx>
        <c:axId val="646333952"/>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646333624"/>
        <c:crosses val="autoZero"/>
        <c:crossBetween val="between"/>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[2024XXXX_MODEL SEGUIMENT TRANSPARENCIA_Ajuntament XX.xlsx]Calendari!TRimestral RRHH</c:name>
    <c:fmtId val="29"/>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2222222222222223E-2"/>
          <c:y val="1.3888888888888888E-2"/>
          <c:w val="0.97777777777777775"/>
          <c:h val="0.98611111111111116"/>
        </c:manualLayout>
      </c:layout>
      <c:barChart>
        <c:barDir val="col"/>
        <c:grouping val="clustered"/>
        <c:varyColors val="0"/>
        <c:ser>
          <c:idx val="0"/>
          <c:order val="0"/>
          <c:tx>
            <c:strRef>
              <c:f>Calendari!$M$17:$M$18</c:f>
              <c:strCache>
                <c:ptCount val="1"/>
                <c:pt idx="0">
                  <c:v>(en blanc)</c:v>
                </c:pt>
              </c:strCache>
            </c:strRef>
          </c:tx>
          <c:spPr>
            <a:solidFill>
              <a:schemeClr val="accent1"/>
            </a:solidFill>
            <a:ln>
              <a:noFill/>
            </a:ln>
            <a:effectLst/>
          </c:spPr>
          <c:invertIfNegative val="0"/>
          <c:cat>
            <c:strRef>
              <c:f>Calendari!$L$19</c:f>
              <c:strCache>
                <c:ptCount val="1"/>
                <c:pt idx="0">
                  <c:v>Total</c:v>
                </c:pt>
              </c:strCache>
            </c:strRef>
          </c:cat>
          <c:val>
            <c:numRef>
              <c:f>Calendari!$M$19</c:f>
              <c:numCache>
                <c:formatCode>General</c:formatCode>
                <c:ptCount val="1"/>
                <c:pt idx="0">
                  <c:v>55</c:v>
                </c:pt>
              </c:numCache>
            </c:numRef>
          </c:val>
          <c:extLst>
            <c:ext xmlns:c16="http://schemas.microsoft.com/office/drawing/2014/chart" uri="{C3380CC4-5D6E-409C-BE32-E72D297353CC}">
              <c16:uniqueId val="{00000000-3330-4803-8AC8-34F15E0C0995}"/>
            </c:ext>
          </c:extLst>
        </c:ser>
        <c:dLbls>
          <c:showLegendKey val="0"/>
          <c:showVal val="0"/>
          <c:showCatName val="0"/>
          <c:showSerName val="0"/>
          <c:showPercent val="0"/>
          <c:showBubbleSize val="0"/>
        </c:dLbls>
        <c:gapWidth val="219"/>
        <c:overlap val="-27"/>
        <c:axId val="646333624"/>
        <c:axId val="646333952"/>
      </c:barChart>
      <c:catAx>
        <c:axId val="646333624"/>
        <c:scaling>
          <c:orientation val="minMax"/>
        </c:scaling>
        <c:delete val="1"/>
        <c:axPos val="b"/>
        <c:numFmt formatCode="General" sourceLinked="1"/>
        <c:majorTickMark val="none"/>
        <c:minorTickMark val="none"/>
        <c:tickLblPos val="nextTo"/>
        <c:crossAx val="646333952"/>
        <c:crosses val="autoZero"/>
        <c:auto val="1"/>
        <c:lblAlgn val="ctr"/>
        <c:lblOffset val="100"/>
        <c:noMultiLvlLbl val="0"/>
      </c:catAx>
      <c:valAx>
        <c:axId val="646333952"/>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646333624"/>
        <c:crosses val="autoZero"/>
        <c:crossBetween val="between"/>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[2024XXXX_MODEL SEGUIMENT TRANSPARENCIA_Ajuntament XX.xlsx]Calendari!mensual RRHH</c:name>
    <c:fmtId val="42"/>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2"/>
          </a:solidFill>
          <a:ln>
            <a:noFill/>
          </a:ln>
          <a:effectLst/>
        </c:spPr>
      </c:pivotFmt>
      <c:pivotFmt>
        <c:idx val="11"/>
        <c:spPr>
          <a:solidFill>
            <a:schemeClr val="accent3"/>
          </a:solidFill>
          <a:ln>
            <a:noFill/>
          </a:ln>
          <a:effectLst/>
        </c:spPr>
      </c:pivotFmt>
      <c:pivotFmt>
        <c:idx val="12"/>
        <c:spPr>
          <a:solidFill>
            <a:schemeClr val="accent4"/>
          </a:solidFill>
          <a:ln>
            <a:noFill/>
          </a:ln>
          <a:effectLst/>
        </c:spPr>
      </c:pivotFmt>
      <c:pivotFmt>
        <c:idx val="13"/>
        <c:spPr>
          <a:solidFill>
            <a:schemeClr val="accent5"/>
          </a:solidFill>
          <a:ln>
            <a:noFill/>
          </a:ln>
          <a:effectLst/>
        </c:spPr>
      </c:pivotFmt>
      <c:pivotFmt>
        <c:idx val="14"/>
        <c:spPr>
          <a:solidFill>
            <a:schemeClr val="accent6"/>
          </a:solidFill>
          <a:ln>
            <a:noFill/>
          </a:ln>
          <a:effectLst/>
        </c:spPr>
      </c:pivotFmt>
      <c:pivotFmt>
        <c:idx val="15"/>
        <c:spPr>
          <a:solidFill>
            <a:schemeClr val="accent2"/>
          </a:solidFill>
          <a:ln>
            <a:noFill/>
          </a:ln>
          <a:effectLst/>
        </c:spPr>
        <c:marker>
          <c:symbol val="none"/>
        </c:marker>
      </c:pivotFmt>
      <c:pivotFmt>
        <c:idx val="16"/>
        <c:spPr>
          <a:solidFill>
            <a:schemeClr val="accent3"/>
          </a:solidFill>
          <a:ln>
            <a:noFill/>
          </a:ln>
          <a:effectLst/>
        </c:spPr>
        <c:marker>
          <c:symbol val="none"/>
        </c:marker>
      </c:pivotFmt>
      <c:pivotFmt>
        <c:idx val="17"/>
        <c:spPr>
          <a:solidFill>
            <a:schemeClr val="accent4"/>
          </a:solidFill>
          <a:ln>
            <a:noFill/>
          </a:ln>
          <a:effectLst/>
        </c:spPr>
        <c:marker>
          <c:symbol val="none"/>
        </c:marker>
      </c:pivotFmt>
      <c:pivotFmt>
        <c:idx val="18"/>
        <c:spPr>
          <a:solidFill>
            <a:schemeClr val="accent5"/>
          </a:solidFill>
          <a:ln>
            <a:noFill/>
          </a:ln>
          <a:effectLst/>
        </c:spPr>
        <c:marker>
          <c:symbol val="none"/>
        </c:marker>
      </c:pivotFmt>
      <c:pivotFmt>
        <c:idx val="19"/>
        <c:spPr>
          <a:solidFill>
            <a:schemeClr val="accent6"/>
          </a:solidFill>
          <a:ln>
            <a:noFill/>
          </a:ln>
          <a:effectLst/>
        </c:spPr>
        <c:marker>
          <c:symbol val="none"/>
        </c:marker>
      </c:pivotFmt>
      <c:pivotFmt>
        <c:idx val="20"/>
        <c:spPr>
          <a:solidFill>
            <a:schemeClr val="accent2"/>
          </a:solidFill>
          <a:ln>
            <a:noFill/>
          </a:ln>
          <a:effectLst/>
        </c:spPr>
        <c:marker>
          <c:symbol val="none"/>
        </c:marker>
      </c:pivotFmt>
      <c:pivotFmt>
        <c:idx val="21"/>
        <c:spPr>
          <a:solidFill>
            <a:schemeClr val="accent3"/>
          </a:solidFill>
          <a:ln>
            <a:noFill/>
          </a:ln>
          <a:effectLst/>
        </c:spPr>
        <c:marker>
          <c:symbol val="none"/>
        </c:marker>
      </c:pivotFmt>
      <c:pivotFmt>
        <c:idx val="22"/>
        <c:spPr>
          <a:solidFill>
            <a:schemeClr val="accent4"/>
          </a:solidFill>
          <a:ln>
            <a:noFill/>
          </a:ln>
          <a:effectLst/>
        </c:spPr>
        <c:marker>
          <c:symbol val="none"/>
        </c:marker>
      </c:pivotFmt>
      <c:pivotFmt>
        <c:idx val="23"/>
        <c:spPr>
          <a:solidFill>
            <a:schemeClr val="accent5"/>
          </a:solidFill>
          <a:ln>
            <a:noFill/>
          </a:ln>
          <a:effectLst/>
        </c:spPr>
        <c:marker>
          <c:symbol val="none"/>
        </c:marker>
      </c:pivotFmt>
      <c:pivotFmt>
        <c:idx val="24"/>
        <c:spPr>
          <a:solidFill>
            <a:schemeClr val="accent6"/>
          </a:solidFill>
          <a:ln>
            <a:noFill/>
          </a:ln>
          <a:effectLst/>
        </c:spPr>
        <c:marker>
          <c:symbol val="none"/>
        </c:marker>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1.1111111111111113E-2"/>
          <c:y val="4.6296296296296294E-3"/>
          <c:w val="0.98888888888888893"/>
          <c:h val="0.98611111111111116"/>
        </c:manualLayout>
      </c:layout>
      <c:barChart>
        <c:barDir val="col"/>
        <c:grouping val="clustered"/>
        <c:varyColors val="0"/>
        <c:ser>
          <c:idx val="0"/>
          <c:order val="0"/>
          <c:tx>
            <c:strRef>
              <c:f>Calendari!$M$26:$M$27</c:f>
              <c:strCache>
                <c:ptCount val="1"/>
                <c:pt idx="0">
                  <c:v>(en blanc)</c:v>
                </c:pt>
              </c:strCache>
            </c:strRef>
          </c:tx>
          <c:spPr>
            <a:solidFill>
              <a:schemeClr val="accent1"/>
            </a:solidFill>
            <a:ln>
              <a:noFill/>
            </a:ln>
            <a:effectLst/>
          </c:spPr>
          <c:invertIfNegative val="0"/>
          <c:cat>
            <c:strRef>
              <c:f>Calendari!$L$28</c:f>
              <c:strCache>
                <c:ptCount val="1"/>
                <c:pt idx="0">
                  <c:v>Total</c:v>
                </c:pt>
              </c:strCache>
            </c:strRef>
          </c:cat>
          <c:val>
            <c:numRef>
              <c:f>Calendari!$M$28</c:f>
              <c:numCache>
                <c:formatCode>General</c:formatCode>
                <c:ptCount val="1"/>
                <c:pt idx="0">
                  <c:v>27</c:v>
                </c:pt>
              </c:numCache>
            </c:numRef>
          </c:val>
          <c:extLst>
            <c:ext xmlns:c16="http://schemas.microsoft.com/office/drawing/2014/chart" uri="{C3380CC4-5D6E-409C-BE32-E72D297353CC}">
              <c16:uniqueId val="{00000000-A7E9-4F99-9835-8E4993262FC2}"/>
            </c:ext>
          </c:extLst>
        </c:ser>
        <c:dLbls>
          <c:showLegendKey val="0"/>
          <c:showVal val="0"/>
          <c:showCatName val="0"/>
          <c:showSerName val="0"/>
          <c:showPercent val="0"/>
          <c:showBubbleSize val="0"/>
        </c:dLbls>
        <c:gapWidth val="219"/>
        <c:overlap val="-27"/>
        <c:axId val="645392072"/>
        <c:axId val="645390104"/>
      </c:barChart>
      <c:catAx>
        <c:axId val="645392072"/>
        <c:scaling>
          <c:orientation val="minMax"/>
        </c:scaling>
        <c:delete val="1"/>
        <c:axPos val="b"/>
        <c:numFmt formatCode="General" sourceLinked="1"/>
        <c:majorTickMark val="none"/>
        <c:minorTickMark val="none"/>
        <c:tickLblPos val="nextTo"/>
        <c:crossAx val="645390104"/>
        <c:crosses val="autoZero"/>
        <c:auto val="1"/>
        <c:lblAlgn val="ctr"/>
        <c:lblOffset val="100"/>
        <c:noMultiLvlLbl val="0"/>
      </c:catAx>
      <c:valAx>
        <c:axId val="645390104"/>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645392072"/>
        <c:crosses val="autoZero"/>
        <c:crossBetween val="between"/>
      </c:valAx>
      <c:spPr>
        <a:noFill/>
        <a:ln w="25400">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[2024XXXX_MODEL SEGUIMENT TRANSPARENCIA_Ajuntament XX.xlsx]Calendari!mensual RRHH</c:name>
    <c:fmtId val="44"/>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2"/>
          </a:solidFill>
          <a:ln>
            <a:noFill/>
          </a:ln>
          <a:effectLst/>
        </c:spPr>
      </c:pivotFmt>
      <c:pivotFmt>
        <c:idx val="11"/>
        <c:spPr>
          <a:solidFill>
            <a:schemeClr val="accent3"/>
          </a:solidFill>
          <a:ln>
            <a:noFill/>
          </a:ln>
          <a:effectLst/>
        </c:spPr>
      </c:pivotFmt>
      <c:pivotFmt>
        <c:idx val="12"/>
        <c:spPr>
          <a:solidFill>
            <a:schemeClr val="accent4"/>
          </a:solidFill>
          <a:ln>
            <a:noFill/>
          </a:ln>
          <a:effectLst/>
        </c:spPr>
      </c:pivotFmt>
      <c:pivotFmt>
        <c:idx val="13"/>
        <c:spPr>
          <a:solidFill>
            <a:schemeClr val="accent5"/>
          </a:solidFill>
          <a:ln>
            <a:noFill/>
          </a:ln>
          <a:effectLst/>
        </c:spPr>
      </c:pivotFmt>
      <c:pivotFmt>
        <c:idx val="14"/>
        <c:spPr>
          <a:solidFill>
            <a:schemeClr val="accent6"/>
          </a:solidFill>
          <a:ln>
            <a:noFill/>
          </a:ln>
          <a:effectLst/>
        </c:spPr>
      </c:pivotFmt>
      <c:pivotFmt>
        <c:idx val="15"/>
        <c:spPr>
          <a:solidFill>
            <a:schemeClr val="accent2"/>
          </a:solidFill>
          <a:ln>
            <a:noFill/>
          </a:ln>
          <a:effectLst/>
        </c:spPr>
        <c:marker>
          <c:symbol val="none"/>
        </c:marker>
      </c:pivotFmt>
      <c:pivotFmt>
        <c:idx val="16"/>
        <c:spPr>
          <a:solidFill>
            <a:schemeClr val="accent3"/>
          </a:solidFill>
          <a:ln>
            <a:noFill/>
          </a:ln>
          <a:effectLst/>
        </c:spPr>
        <c:marker>
          <c:symbol val="none"/>
        </c:marker>
      </c:pivotFmt>
      <c:pivotFmt>
        <c:idx val="17"/>
        <c:spPr>
          <a:solidFill>
            <a:schemeClr val="accent4"/>
          </a:solidFill>
          <a:ln>
            <a:noFill/>
          </a:ln>
          <a:effectLst/>
        </c:spPr>
        <c:marker>
          <c:symbol val="none"/>
        </c:marker>
      </c:pivotFmt>
      <c:pivotFmt>
        <c:idx val="18"/>
        <c:spPr>
          <a:solidFill>
            <a:schemeClr val="accent5"/>
          </a:solidFill>
          <a:ln>
            <a:noFill/>
          </a:ln>
          <a:effectLst/>
        </c:spPr>
        <c:marker>
          <c:symbol val="none"/>
        </c:marker>
      </c:pivotFmt>
      <c:pivotFmt>
        <c:idx val="19"/>
        <c:spPr>
          <a:solidFill>
            <a:schemeClr val="accent6"/>
          </a:solidFill>
          <a:ln>
            <a:noFill/>
          </a:ln>
          <a:effectLst/>
        </c:spPr>
        <c:marker>
          <c:symbol val="none"/>
        </c:marker>
      </c:pivotFmt>
      <c:pivotFmt>
        <c:idx val="20"/>
        <c:spPr>
          <a:solidFill>
            <a:schemeClr val="accent2"/>
          </a:solidFill>
          <a:ln>
            <a:noFill/>
          </a:ln>
          <a:effectLst/>
        </c:spPr>
        <c:marker>
          <c:symbol val="none"/>
        </c:marker>
      </c:pivotFmt>
      <c:pivotFmt>
        <c:idx val="21"/>
        <c:spPr>
          <a:solidFill>
            <a:schemeClr val="accent3"/>
          </a:solidFill>
          <a:ln>
            <a:noFill/>
          </a:ln>
          <a:effectLst/>
        </c:spPr>
        <c:marker>
          <c:symbol val="none"/>
        </c:marker>
      </c:pivotFmt>
      <c:pivotFmt>
        <c:idx val="22"/>
        <c:spPr>
          <a:solidFill>
            <a:schemeClr val="accent4"/>
          </a:solidFill>
          <a:ln>
            <a:noFill/>
          </a:ln>
          <a:effectLst/>
        </c:spPr>
        <c:marker>
          <c:symbol val="none"/>
        </c:marker>
      </c:pivotFmt>
      <c:pivotFmt>
        <c:idx val="23"/>
        <c:spPr>
          <a:solidFill>
            <a:schemeClr val="accent5"/>
          </a:solidFill>
          <a:ln>
            <a:noFill/>
          </a:ln>
          <a:effectLst/>
        </c:spPr>
        <c:marker>
          <c:symbol val="none"/>
        </c:marker>
      </c:pivotFmt>
      <c:pivotFmt>
        <c:idx val="24"/>
        <c:spPr>
          <a:solidFill>
            <a:schemeClr val="accent6"/>
          </a:solidFill>
          <a:ln>
            <a:noFill/>
          </a:ln>
          <a:effectLst/>
        </c:spPr>
        <c:marker>
          <c:symbol val="none"/>
        </c:marker>
      </c:pivotFmt>
      <c:pivotFmt>
        <c:idx val="25"/>
        <c:spPr>
          <a:solidFill>
            <a:schemeClr val="accent2"/>
          </a:solidFill>
          <a:ln>
            <a:noFill/>
          </a:ln>
          <a:effectLst/>
        </c:spPr>
        <c:marker>
          <c:symbol val="none"/>
        </c:marker>
      </c:pivotFmt>
      <c:pivotFmt>
        <c:idx val="26"/>
        <c:spPr>
          <a:solidFill>
            <a:schemeClr val="accent3"/>
          </a:solidFill>
          <a:ln>
            <a:noFill/>
          </a:ln>
          <a:effectLst/>
        </c:spPr>
        <c:marker>
          <c:symbol val="none"/>
        </c:marker>
      </c:pivotFmt>
      <c:pivotFmt>
        <c:idx val="27"/>
        <c:spPr>
          <a:solidFill>
            <a:schemeClr val="accent4"/>
          </a:solidFill>
          <a:ln>
            <a:noFill/>
          </a:ln>
          <a:effectLst/>
        </c:spPr>
        <c:marker>
          <c:symbol val="none"/>
        </c:marker>
      </c:pivotFmt>
      <c:pivotFmt>
        <c:idx val="28"/>
        <c:spPr>
          <a:solidFill>
            <a:schemeClr val="accent5"/>
          </a:solidFill>
          <a:ln>
            <a:noFill/>
          </a:ln>
          <a:effectLst/>
        </c:spPr>
        <c:marker>
          <c:symbol val="none"/>
        </c:marker>
      </c:pivotFmt>
      <c:pivotFmt>
        <c:idx val="29"/>
        <c:spPr>
          <a:solidFill>
            <a:schemeClr val="accent6"/>
          </a:solidFill>
          <a:ln>
            <a:noFill/>
          </a:ln>
          <a:effectLst/>
        </c:spPr>
        <c:marker>
          <c:symbol val="none"/>
        </c:marker>
      </c:pivotFmt>
      <c:pivotFmt>
        <c:idx val="30"/>
        <c:spPr>
          <a:solidFill>
            <a:schemeClr val="accent2"/>
          </a:solidFill>
          <a:ln>
            <a:noFill/>
          </a:ln>
          <a:effectLst/>
        </c:spPr>
        <c:marker>
          <c:symbol val="none"/>
        </c:marker>
      </c:pivotFmt>
      <c:pivotFmt>
        <c:idx val="31"/>
        <c:spPr>
          <a:solidFill>
            <a:schemeClr val="accent3"/>
          </a:solidFill>
          <a:ln>
            <a:noFill/>
          </a:ln>
          <a:effectLst/>
        </c:spPr>
        <c:marker>
          <c:symbol val="none"/>
        </c:marker>
      </c:pivotFmt>
      <c:pivotFmt>
        <c:idx val="32"/>
        <c:spPr>
          <a:solidFill>
            <a:schemeClr val="accent4"/>
          </a:solidFill>
          <a:ln>
            <a:noFill/>
          </a:ln>
          <a:effectLst/>
        </c:spPr>
        <c:marker>
          <c:symbol val="none"/>
        </c:marker>
      </c:pivotFmt>
      <c:pivotFmt>
        <c:idx val="33"/>
        <c:spPr>
          <a:solidFill>
            <a:schemeClr val="accent5"/>
          </a:solidFill>
          <a:ln>
            <a:noFill/>
          </a:ln>
          <a:effectLst/>
        </c:spPr>
        <c:marker>
          <c:symbol val="none"/>
        </c:marker>
      </c:pivotFmt>
      <c:pivotFmt>
        <c:idx val="34"/>
        <c:spPr>
          <a:solidFill>
            <a:schemeClr val="accent6"/>
          </a:solidFill>
          <a:ln>
            <a:noFill/>
          </a:ln>
          <a:effectLst/>
        </c:spPr>
        <c:marker>
          <c:symbol val="none"/>
        </c:marker>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1.1111111111111113E-2"/>
          <c:y val="4.6296296296296294E-3"/>
          <c:w val="0.98888888888888893"/>
          <c:h val="0.98611111111111116"/>
        </c:manualLayout>
      </c:layout>
      <c:barChart>
        <c:barDir val="col"/>
        <c:grouping val="clustered"/>
        <c:varyColors val="0"/>
        <c:ser>
          <c:idx val="0"/>
          <c:order val="0"/>
          <c:tx>
            <c:strRef>
              <c:f>Calendari!$M$26:$M$27</c:f>
              <c:strCache>
                <c:ptCount val="1"/>
                <c:pt idx="0">
                  <c:v>(en blanc)</c:v>
                </c:pt>
              </c:strCache>
            </c:strRef>
          </c:tx>
          <c:spPr>
            <a:solidFill>
              <a:schemeClr val="accent1"/>
            </a:solidFill>
            <a:ln>
              <a:noFill/>
            </a:ln>
            <a:effectLst/>
          </c:spPr>
          <c:invertIfNegative val="0"/>
          <c:cat>
            <c:strRef>
              <c:f>Calendari!$L$28</c:f>
              <c:strCache>
                <c:ptCount val="1"/>
                <c:pt idx="0">
                  <c:v>Total</c:v>
                </c:pt>
              </c:strCache>
            </c:strRef>
          </c:cat>
          <c:val>
            <c:numRef>
              <c:f>Calendari!$M$28</c:f>
              <c:numCache>
                <c:formatCode>General</c:formatCode>
                <c:ptCount val="1"/>
                <c:pt idx="0">
                  <c:v>27</c:v>
                </c:pt>
              </c:numCache>
            </c:numRef>
          </c:val>
          <c:extLst>
            <c:ext xmlns:c16="http://schemas.microsoft.com/office/drawing/2014/chart" uri="{C3380CC4-5D6E-409C-BE32-E72D297353CC}">
              <c16:uniqueId val="{00000000-D6C8-45B9-81AD-1B049C8689D3}"/>
            </c:ext>
          </c:extLst>
        </c:ser>
        <c:dLbls>
          <c:showLegendKey val="0"/>
          <c:showVal val="0"/>
          <c:showCatName val="0"/>
          <c:showSerName val="0"/>
          <c:showPercent val="0"/>
          <c:showBubbleSize val="0"/>
        </c:dLbls>
        <c:gapWidth val="219"/>
        <c:overlap val="-27"/>
        <c:axId val="645392072"/>
        <c:axId val="645390104"/>
      </c:barChart>
      <c:catAx>
        <c:axId val="645392072"/>
        <c:scaling>
          <c:orientation val="minMax"/>
        </c:scaling>
        <c:delete val="1"/>
        <c:axPos val="b"/>
        <c:numFmt formatCode="General" sourceLinked="1"/>
        <c:majorTickMark val="none"/>
        <c:minorTickMark val="none"/>
        <c:tickLblPos val="nextTo"/>
        <c:crossAx val="645390104"/>
        <c:crosses val="autoZero"/>
        <c:auto val="1"/>
        <c:lblAlgn val="ctr"/>
        <c:lblOffset val="100"/>
        <c:noMultiLvlLbl val="0"/>
      </c:catAx>
      <c:valAx>
        <c:axId val="645390104"/>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645392072"/>
        <c:crosses val="autoZero"/>
        <c:crossBetween val="between"/>
      </c:valAx>
      <c:spPr>
        <a:noFill/>
        <a:ln w="25400">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Arial Narrow" panose="020B0606020202030204" pitchFamily="34" charset="0"/>
                <a:ea typeface="+mn-ea"/>
                <a:cs typeface="+mn-cs"/>
              </a:defRPr>
            </a:pPr>
            <a:r>
              <a:rPr lang="en-US" sz="1800" b="1">
                <a:latin typeface="Arial Narrow" panose="020B0606020202030204" pitchFamily="34" charset="0"/>
              </a:rPr>
              <a:t>Gestió</a:t>
            </a:r>
            <a:r>
              <a:rPr lang="en-US" sz="1800" b="1" baseline="0">
                <a:latin typeface="Arial Narrow" panose="020B0606020202030204" pitchFamily="34" charset="0"/>
              </a:rPr>
              <a:t> econòmica</a:t>
            </a:r>
            <a:r>
              <a:rPr lang="en-US" sz="1800" b="1">
                <a:latin typeface="Arial Narrow" panose="020B0606020202030204" pitchFamily="34" charset="0"/>
              </a:rPr>
              <a:t> </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ca-ES"/>
        </a:p>
      </c:txPr>
    </c:title>
    <c:autoTitleDeleted val="0"/>
    <c:plotArea>
      <c:layout>
        <c:manualLayout>
          <c:layoutTarget val="inner"/>
          <c:xMode val="edge"/>
          <c:yMode val="edge"/>
          <c:x val="0.27638888888888891"/>
          <c:y val="0.22453703703703703"/>
          <c:w val="0.46388888888888891"/>
          <c:h val="0.77314814814814814"/>
        </c:manualLayout>
      </c:layout>
      <c:doughnut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0887-4698-823B-D8006FA91E9E}"/>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0887-4698-823B-D8006FA91E9E}"/>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0887-4698-823B-D8006FA91E9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0887-4698-823B-D8006FA91E9E}"/>
              </c:ext>
            </c:extLst>
          </c:dPt>
          <c:dPt>
            <c:idx val="4"/>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9-0887-4698-823B-D8006FA91E9E}"/>
              </c:ext>
            </c:extLst>
          </c:dPt>
          <c:dPt>
            <c:idx val="5"/>
            <c:bubble3D val="0"/>
            <c:spPr>
              <a:solidFill>
                <a:schemeClr val="bg1"/>
              </a:solidFill>
              <a:ln w="19050">
                <a:solidFill>
                  <a:schemeClr val="lt1"/>
                </a:solidFill>
              </a:ln>
              <a:effectLst/>
            </c:spPr>
            <c:extLst>
              <c:ext xmlns:c16="http://schemas.microsoft.com/office/drawing/2014/chart" uri="{C3380CC4-5D6E-409C-BE32-E72D297353CC}">
                <c16:uniqueId val="{0000000B-0887-4698-823B-D8006FA91E9E}"/>
              </c:ext>
            </c:extLst>
          </c:dPt>
          <c:dLbls>
            <c:delete val="1"/>
          </c:dLbls>
          <c:val>
            <c:numRef>
              <c:f>velocímetres!$C$2:$C$7</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0887-4698-823B-D8006FA91E9E}"/>
            </c:ext>
          </c:extLst>
        </c:ser>
        <c:dLbls>
          <c:showLegendKey val="0"/>
          <c:showVal val="1"/>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E-0887-4698-823B-D8006FA91E9E}"/>
              </c:ext>
            </c:extLst>
          </c:dPt>
          <c:dPt>
            <c:idx val="1"/>
            <c:bubble3D val="0"/>
            <c:spPr>
              <a:solidFill>
                <a:schemeClr val="tx1">
                  <a:lumMod val="65000"/>
                  <a:lumOff val="35000"/>
                </a:schemeClr>
              </a:solidFill>
              <a:ln w="19050">
                <a:solidFill>
                  <a:schemeClr val="lt1"/>
                </a:solidFill>
              </a:ln>
              <a:effectLst/>
            </c:spPr>
            <c:extLst>
              <c:ext xmlns:c16="http://schemas.microsoft.com/office/drawing/2014/chart" uri="{C3380CC4-5D6E-409C-BE32-E72D297353CC}">
                <c16:uniqueId val="{00000010-0887-4698-823B-D8006FA91E9E}"/>
              </c:ext>
            </c:extLst>
          </c:dPt>
          <c:dPt>
            <c:idx val="2"/>
            <c:bubble3D val="0"/>
            <c:spPr>
              <a:noFill/>
              <a:ln w="19050">
                <a:solidFill>
                  <a:schemeClr val="lt1"/>
                </a:solidFill>
              </a:ln>
              <a:effectLst/>
            </c:spPr>
            <c:extLst>
              <c:ext xmlns:c16="http://schemas.microsoft.com/office/drawing/2014/chart" uri="{C3380CC4-5D6E-409C-BE32-E72D297353CC}">
                <c16:uniqueId val="{00000012-0887-4698-823B-D8006FA91E9E}"/>
              </c:ext>
            </c:extLst>
          </c:dPt>
          <c:val>
            <c:numRef>
              <c:f>velocímetres!$C$12:$C$14</c:f>
              <c:numCache>
                <c:formatCode>General</c:formatCode>
                <c:ptCount val="3"/>
                <c:pt idx="0" formatCode="0.00">
                  <c:v>98.5</c:v>
                </c:pt>
                <c:pt idx="1">
                  <c:v>3</c:v>
                </c:pt>
                <c:pt idx="2" formatCode="0.00">
                  <c:v>98.5</c:v>
                </c:pt>
              </c:numCache>
            </c:numRef>
          </c:val>
          <c:extLst>
            <c:ext xmlns:c16="http://schemas.microsoft.com/office/drawing/2014/chart" uri="{C3380CC4-5D6E-409C-BE32-E72D297353CC}">
              <c16:uniqueId val="{00000013-0887-4698-823B-D8006FA91E9E}"/>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[2024XXXX_MODEL SEGUIMENT TRANSPARENCIA_Ajuntament XX.xlsx]Calendari!mensual RRHH</c:name>
    <c:fmtId val="45"/>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2"/>
          </a:solidFill>
          <a:ln>
            <a:noFill/>
          </a:ln>
          <a:effectLst/>
        </c:spPr>
      </c:pivotFmt>
      <c:pivotFmt>
        <c:idx val="11"/>
        <c:spPr>
          <a:solidFill>
            <a:schemeClr val="accent3"/>
          </a:solidFill>
          <a:ln>
            <a:noFill/>
          </a:ln>
          <a:effectLst/>
        </c:spPr>
      </c:pivotFmt>
      <c:pivotFmt>
        <c:idx val="12"/>
        <c:spPr>
          <a:solidFill>
            <a:schemeClr val="accent4"/>
          </a:solidFill>
          <a:ln>
            <a:noFill/>
          </a:ln>
          <a:effectLst/>
        </c:spPr>
      </c:pivotFmt>
      <c:pivotFmt>
        <c:idx val="13"/>
        <c:spPr>
          <a:solidFill>
            <a:schemeClr val="accent5"/>
          </a:solidFill>
          <a:ln>
            <a:noFill/>
          </a:ln>
          <a:effectLst/>
        </c:spPr>
      </c:pivotFmt>
      <c:pivotFmt>
        <c:idx val="14"/>
        <c:spPr>
          <a:solidFill>
            <a:schemeClr val="accent6"/>
          </a:solidFill>
          <a:ln>
            <a:noFill/>
          </a:ln>
          <a:effectLst/>
        </c:spPr>
      </c:pivotFmt>
      <c:pivotFmt>
        <c:idx val="15"/>
        <c:spPr>
          <a:solidFill>
            <a:schemeClr val="accent2"/>
          </a:solidFill>
          <a:ln>
            <a:noFill/>
          </a:ln>
          <a:effectLst/>
        </c:spPr>
        <c:marker>
          <c:symbol val="none"/>
        </c:marker>
      </c:pivotFmt>
      <c:pivotFmt>
        <c:idx val="16"/>
        <c:spPr>
          <a:solidFill>
            <a:schemeClr val="accent3"/>
          </a:solidFill>
          <a:ln>
            <a:noFill/>
          </a:ln>
          <a:effectLst/>
        </c:spPr>
        <c:marker>
          <c:symbol val="none"/>
        </c:marker>
      </c:pivotFmt>
      <c:pivotFmt>
        <c:idx val="17"/>
        <c:spPr>
          <a:solidFill>
            <a:schemeClr val="accent4"/>
          </a:solidFill>
          <a:ln>
            <a:noFill/>
          </a:ln>
          <a:effectLst/>
        </c:spPr>
        <c:marker>
          <c:symbol val="none"/>
        </c:marker>
      </c:pivotFmt>
      <c:pivotFmt>
        <c:idx val="18"/>
        <c:spPr>
          <a:solidFill>
            <a:schemeClr val="accent5"/>
          </a:solidFill>
          <a:ln>
            <a:noFill/>
          </a:ln>
          <a:effectLst/>
        </c:spPr>
        <c:marker>
          <c:symbol val="none"/>
        </c:marker>
      </c:pivotFmt>
      <c:pivotFmt>
        <c:idx val="19"/>
        <c:spPr>
          <a:solidFill>
            <a:schemeClr val="accent6"/>
          </a:solidFill>
          <a:ln>
            <a:noFill/>
          </a:ln>
          <a:effectLst/>
        </c:spPr>
        <c:marker>
          <c:symbol val="none"/>
        </c:marker>
      </c:pivotFmt>
      <c:pivotFmt>
        <c:idx val="20"/>
        <c:spPr>
          <a:solidFill>
            <a:schemeClr val="accent2"/>
          </a:solidFill>
          <a:ln>
            <a:noFill/>
          </a:ln>
          <a:effectLst/>
        </c:spPr>
        <c:marker>
          <c:symbol val="none"/>
        </c:marker>
      </c:pivotFmt>
      <c:pivotFmt>
        <c:idx val="21"/>
        <c:spPr>
          <a:solidFill>
            <a:schemeClr val="accent3"/>
          </a:solidFill>
          <a:ln>
            <a:noFill/>
          </a:ln>
          <a:effectLst/>
        </c:spPr>
        <c:marker>
          <c:symbol val="none"/>
        </c:marker>
      </c:pivotFmt>
      <c:pivotFmt>
        <c:idx val="22"/>
        <c:spPr>
          <a:solidFill>
            <a:schemeClr val="accent4"/>
          </a:solidFill>
          <a:ln>
            <a:noFill/>
          </a:ln>
          <a:effectLst/>
        </c:spPr>
        <c:marker>
          <c:symbol val="none"/>
        </c:marker>
      </c:pivotFmt>
      <c:pivotFmt>
        <c:idx val="23"/>
        <c:spPr>
          <a:solidFill>
            <a:schemeClr val="accent5"/>
          </a:solidFill>
          <a:ln>
            <a:noFill/>
          </a:ln>
          <a:effectLst/>
        </c:spPr>
        <c:marker>
          <c:symbol val="none"/>
        </c:marker>
      </c:pivotFmt>
      <c:pivotFmt>
        <c:idx val="24"/>
        <c:spPr>
          <a:solidFill>
            <a:schemeClr val="accent6"/>
          </a:solidFill>
          <a:ln>
            <a:noFill/>
          </a:ln>
          <a:effectLst/>
        </c:spPr>
        <c:marker>
          <c:symbol val="none"/>
        </c:marker>
      </c:pivotFmt>
      <c:pivotFmt>
        <c:idx val="25"/>
        <c:spPr>
          <a:solidFill>
            <a:schemeClr val="accent2"/>
          </a:solidFill>
          <a:ln>
            <a:noFill/>
          </a:ln>
          <a:effectLst/>
        </c:spPr>
        <c:marker>
          <c:symbol val="none"/>
        </c:marker>
      </c:pivotFmt>
      <c:pivotFmt>
        <c:idx val="26"/>
        <c:spPr>
          <a:solidFill>
            <a:schemeClr val="accent3"/>
          </a:solidFill>
          <a:ln>
            <a:noFill/>
          </a:ln>
          <a:effectLst/>
        </c:spPr>
        <c:marker>
          <c:symbol val="none"/>
        </c:marker>
      </c:pivotFmt>
      <c:pivotFmt>
        <c:idx val="27"/>
        <c:spPr>
          <a:solidFill>
            <a:schemeClr val="accent4"/>
          </a:solidFill>
          <a:ln>
            <a:noFill/>
          </a:ln>
          <a:effectLst/>
        </c:spPr>
        <c:marker>
          <c:symbol val="none"/>
        </c:marker>
      </c:pivotFmt>
      <c:pivotFmt>
        <c:idx val="28"/>
        <c:spPr>
          <a:solidFill>
            <a:schemeClr val="accent5"/>
          </a:solidFill>
          <a:ln>
            <a:noFill/>
          </a:ln>
          <a:effectLst/>
        </c:spPr>
        <c:marker>
          <c:symbol val="none"/>
        </c:marker>
      </c:pivotFmt>
      <c:pivotFmt>
        <c:idx val="29"/>
        <c:spPr>
          <a:solidFill>
            <a:schemeClr val="accent6"/>
          </a:solidFill>
          <a:ln>
            <a:noFill/>
          </a:ln>
          <a:effectLst/>
        </c:spPr>
        <c:marker>
          <c:symbol val="none"/>
        </c:marker>
      </c:pivotFmt>
      <c:pivotFmt>
        <c:idx val="30"/>
        <c:spPr>
          <a:solidFill>
            <a:schemeClr val="accent2"/>
          </a:solidFill>
          <a:ln>
            <a:noFill/>
          </a:ln>
          <a:effectLst/>
        </c:spPr>
        <c:marker>
          <c:symbol val="none"/>
        </c:marker>
      </c:pivotFmt>
      <c:pivotFmt>
        <c:idx val="31"/>
        <c:spPr>
          <a:solidFill>
            <a:schemeClr val="accent3"/>
          </a:solidFill>
          <a:ln>
            <a:noFill/>
          </a:ln>
          <a:effectLst/>
        </c:spPr>
        <c:marker>
          <c:symbol val="none"/>
        </c:marker>
      </c:pivotFmt>
      <c:pivotFmt>
        <c:idx val="32"/>
        <c:spPr>
          <a:solidFill>
            <a:schemeClr val="accent4"/>
          </a:solidFill>
          <a:ln>
            <a:noFill/>
          </a:ln>
          <a:effectLst/>
        </c:spPr>
        <c:marker>
          <c:symbol val="none"/>
        </c:marker>
      </c:pivotFmt>
      <c:pivotFmt>
        <c:idx val="33"/>
        <c:spPr>
          <a:solidFill>
            <a:schemeClr val="accent5"/>
          </a:solidFill>
          <a:ln>
            <a:noFill/>
          </a:ln>
          <a:effectLst/>
        </c:spPr>
        <c:marker>
          <c:symbol val="none"/>
        </c:marker>
      </c:pivotFmt>
      <c:pivotFmt>
        <c:idx val="34"/>
        <c:spPr>
          <a:solidFill>
            <a:schemeClr val="accent6"/>
          </a:solidFill>
          <a:ln>
            <a:noFill/>
          </a:ln>
          <a:effectLst/>
        </c:spPr>
        <c:marker>
          <c:symbol val="none"/>
        </c:marker>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1.1111111111111113E-2"/>
          <c:y val="4.6296296296296294E-3"/>
          <c:w val="0.98888888888888893"/>
          <c:h val="0.98611111111111116"/>
        </c:manualLayout>
      </c:layout>
      <c:barChart>
        <c:barDir val="col"/>
        <c:grouping val="clustered"/>
        <c:varyColors val="0"/>
        <c:ser>
          <c:idx val="0"/>
          <c:order val="0"/>
          <c:tx>
            <c:strRef>
              <c:f>Calendari!$M$26:$M$27</c:f>
              <c:strCache>
                <c:ptCount val="1"/>
                <c:pt idx="0">
                  <c:v>(en blanc)</c:v>
                </c:pt>
              </c:strCache>
            </c:strRef>
          </c:tx>
          <c:spPr>
            <a:solidFill>
              <a:schemeClr val="accent1"/>
            </a:solidFill>
            <a:ln>
              <a:noFill/>
            </a:ln>
            <a:effectLst/>
          </c:spPr>
          <c:invertIfNegative val="0"/>
          <c:cat>
            <c:strRef>
              <c:f>Calendari!$L$28</c:f>
              <c:strCache>
                <c:ptCount val="1"/>
                <c:pt idx="0">
                  <c:v>Total</c:v>
                </c:pt>
              </c:strCache>
            </c:strRef>
          </c:cat>
          <c:val>
            <c:numRef>
              <c:f>Calendari!$M$28</c:f>
              <c:numCache>
                <c:formatCode>General</c:formatCode>
                <c:ptCount val="1"/>
                <c:pt idx="0">
                  <c:v>27</c:v>
                </c:pt>
              </c:numCache>
            </c:numRef>
          </c:val>
          <c:extLst>
            <c:ext xmlns:c16="http://schemas.microsoft.com/office/drawing/2014/chart" uri="{C3380CC4-5D6E-409C-BE32-E72D297353CC}">
              <c16:uniqueId val="{00000000-17F8-4CED-9473-5343CDE9FE6B}"/>
            </c:ext>
          </c:extLst>
        </c:ser>
        <c:dLbls>
          <c:showLegendKey val="0"/>
          <c:showVal val="0"/>
          <c:showCatName val="0"/>
          <c:showSerName val="0"/>
          <c:showPercent val="0"/>
          <c:showBubbleSize val="0"/>
        </c:dLbls>
        <c:gapWidth val="219"/>
        <c:overlap val="-27"/>
        <c:axId val="645392072"/>
        <c:axId val="645390104"/>
      </c:barChart>
      <c:catAx>
        <c:axId val="645392072"/>
        <c:scaling>
          <c:orientation val="minMax"/>
        </c:scaling>
        <c:delete val="1"/>
        <c:axPos val="b"/>
        <c:numFmt formatCode="General" sourceLinked="1"/>
        <c:majorTickMark val="none"/>
        <c:minorTickMark val="none"/>
        <c:tickLblPos val="nextTo"/>
        <c:crossAx val="645390104"/>
        <c:crosses val="autoZero"/>
        <c:auto val="1"/>
        <c:lblAlgn val="ctr"/>
        <c:lblOffset val="100"/>
        <c:noMultiLvlLbl val="0"/>
      </c:catAx>
      <c:valAx>
        <c:axId val="645390104"/>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645392072"/>
        <c:crosses val="autoZero"/>
        <c:crossBetween val="between"/>
      </c:valAx>
      <c:spPr>
        <a:noFill/>
        <a:ln w="25400">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[2024XXXX_MODEL SEGUIMENT TRANSPARENCIA_Ajuntament XX.xlsx]Calendari!mensual RRHH</c:name>
    <c:fmtId val="46"/>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2"/>
          </a:solidFill>
          <a:ln>
            <a:noFill/>
          </a:ln>
          <a:effectLst/>
        </c:spPr>
      </c:pivotFmt>
      <c:pivotFmt>
        <c:idx val="11"/>
        <c:spPr>
          <a:solidFill>
            <a:schemeClr val="accent3"/>
          </a:solidFill>
          <a:ln>
            <a:noFill/>
          </a:ln>
          <a:effectLst/>
        </c:spPr>
      </c:pivotFmt>
      <c:pivotFmt>
        <c:idx val="12"/>
        <c:spPr>
          <a:solidFill>
            <a:schemeClr val="accent4"/>
          </a:solidFill>
          <a:ln>
            <a:noFill/>
          </a:ln>
          <a:effectLst/>
        </c:spPr>
      </c:pivotFmt>
      <c:pivotFmt>
        <c:idx val="13"/>
        <c:spPr>
          <a:solidFill>
            <a:schemeClr val="accent5"/>
          </a:solidFill>
          <a:ln>
            <a:noFill/>
          </a:ln>
          <a:effectLst/>
        </c:spPr>
      </c:pivotFmt>
      <c:pivotFmt>
        <c:idx val="14"/>
        <c:spPr>
          <a:solidFill>
            <a:schemeClr val="accent6"/>
          </a:solidFill>
          <a:ln>
            <a:noFill/>
          </a:ln>
          <a:effectLst/>
        </c:spPr>
      </c:pivotFmt>
      <c:pivotFmt>
        <c:idx val="15"/>
        <c:spPr>
          <a:solidFill>
            <a:schemeClr val="accent2"/>
          </a:solidFill>
          <a:ln>
            <a:noFill/>
          </a:ln>
          <a:effectLst/>
        </c:spPr>
        <c:marker>
          <c:symbol val="none"/>
        </c:marker>
      </c:pivotFmt>
      <c:pivotFmt>
        <c:idx val="16"/>
        <c:spPr>
          <a:solidFill>
            <a:schemeClr val="accent3"/>
          </a:solidFill>
          <a:ln>
            <a:noFill/>
          </a:ln>
          <a:effectLst/>
        </c:spPr>
        <c:marker>
          <c:symbol val="none"/>
        </c:marker>
      </c:pivotFmt>
      <c:pivotFmt>
        <c:idx val="17"/>
        <c:spPr>
          <a:solidFill>
            <a:schemeClr val="accent4"/>
          </a:solidFill>
          <a:ln>
            <a:noFill/>
          </a:ln>
          <a:effectLst/>
        </c:spPr>
        <c:marker>
          <c:symbol val="none"/>
        </c:marker>
      </c:pivotFmt>
      <c:pivotFmt>
        <c:idx val="18"/>
        <c:spPr>
          <a:solidFill>
            <a:schemeClr val="accent5"/>
          </a:solidFill>
          <a:ln>
            <a:noFill/>
          </a:ln>
          <a:effectLst/>
        </c:spPr>
        <c:marker>
          <c:symbol val="none"/>
        </c:marker>
      </c:pivotFmt>
      <c:pivotFmt>
        <c:idx val="19"/>
        <c:spPr>
          <a:solidFill>
            <a:schemeClr val="accent6"/>
          </a:solidFill>
          <a:ln>
            <a:noFill/>
          </a:ln>
          <a:effectLst/>
        </c:spPr>
        <c:marker>
          <c:symbol val="none"/>
        </c:marker>
      </c:pivotFmt>
      <c:pivotFmt>
        <c:idx val="20"/>
        <c:spPr>
          <a:solidFill>
            <a:schemeClr val="accent2"/>
          </a:solidFill>
          <a:ln>
            <a:noFill/>
          </a:ln>
          <a:effectLst/>
        </c:spPr>
        <c:marker>
          <c:symbol val="none"/>
        </c:marker>
      </c:pivotFmt>
      <c:pivotFmt>
        <c:idx val="21"/>
        <c:spPr>
          <a:solidFill>
            <a:schemeClr val="accent3"/>
          </a:solidFill>
          <a:ln>
            <a:noFill/>
          </a:ln>
          <a:effectLst/>
        </c:spPr>
        <c:marker>
          <c:symbol val="none"/>
        </c:marker>
      </c:pivotFmt>
      <c:pivotFmt>
        <c:idx val="22"/>
        <c:spPr>
          <a:solidFill>
            <a:schemeClr val="accent4"/>
          </a:solidFill>
          <a:ln>
            <a:noFill/>
          </a:ln>
          <a:effectLst/>
        </c:spPr>
        <c:marker>
          <c:symbol val="none"/>
        </c:marker>
      </c:pivotFmt>
      <c:pivotFmt>
        <c:idx val="23"/>
        <c:spPr>
          <a:solidFill>
            <a:schemeClr val="accent5"/>
          </a:solidFill>
          <a:ln>
            <a:noFill/>
          </a:ln>
          <a:effectLst/>
        </c:spPr>
        <c:marker>
          <c:symbol val="none"/>
        </c:marker>
      </c:pivotFmt>
      <c:pivotFmt>
        <c:idx val="24"/>
        <c:spPr>
          <a:solidFill>
            <a:schemeClr val="accent6"/>
          </a:solidFill>
          <a:ln>
            <a:noFill/>
          </a:ln>
          <a:effectLst/>
        </c:spPr>
        <c:marker>
          <c:symbol val="none"/>
        </c:marker>
      </c:pivotFmt>
      <c:pivotFmt>
        <c:idx val="25"/>
        <c:spPr>
          <a:solidFill>
            <a:schemeClr val="accent2"/>
          </a:solidFill>
          <a:ln>
            <a:noFill/>
          </a:ln>
          <a:effectLst/>
        </c:spPr>
        <c:marker>
          <c:symbol val="none"/>
        </c:marker>
      </c:pivotFmt>
      <c:pivotFmt>
        <c:idx val="26"/>
        <c:spPr>
          <a:solidFill>
            <a:schemeClr val="accent3"/>
          </a:solidFill>
          <a:ln>
            <a:noFill/>
          </a:ln>
          <a:effectLst/>
        </c:spPr>
        <c:marker>
          <c:symbol val="none"/>
        </c:marker>
      </c:pivotFmt>
      <c:pivotFmt>
        <c:idx val="27"/>
        <c:spPr>
          <a:solidFill>
            <a:schemeClr val="accent4"/>
          </a:solidFill>
          <a:ln>
            <a:noFill/>
          </a:ln>
          <a:effectLst/>
        </c:spPr>
        <c:marker>
          <c:symbol val="none"/>
        </c:marker>
      </c:pivotFmt>
      <c:pivotFmt>
        <c:idx val="28"/>
        <c:spPr>
          <a:solidFill>
            <a:schemeClr val="accent5"/>
          </a:solidFill>
          <a:ln>
            <a:noFill/>
          </a:ln>
          <a:effectLst/>
        </c:spPr>
        <c:marker>
          <c:symbol val="none"/>
        </c:marker>
      </c:pivotFmt>
      <c:pivotFmt>
        <c:idx val="29"/>
        <c:spPr>
          <a:solidFill>
            <a:schemeClr val="accent6"/>
          </a:solidFill>
          <a:ln>
            <a:noFill/>
          </a:ln>
          <a:effectLst/>
        </c:spPr>
        <c:marker>
          <c:symbol val="none"/>
        </c:marker>
      </c:pivotFmt>
      <c:pivotFmt>
        <c:idx val="30"/>
        <c:spPr>
          <a:solidFill>
            <a:schemeClr val="accent2"/>
          </a:solidFill>
          <a:ln>
            <a:noFill/>
          </a:ln>
          <a:effectLst/>
        </c:spPr>
        <c:marker>
          <c:symbol val="none"/>
        </c:marker>
      </c:pivotFmt>
      <c:pivotFmt>
        <c:idx val="31"/>
        <c:spPr>
          <a:solidFill>
            <a:schemeClr val="accent3"/>
          </a:solidFill>
          <a:ln>
            <a:noFill/>
          </a:ln>
          <a:effectLst/>
        </c:spPr>
        <c:marker>
          <c:symbol val="none"/>
        </c:marker>
      </c:pivotFmt>
      <c:pivotFmt>
        <c:idx val="32"/>
        <c:spPr>
          <a:solidFill>
            <a:schemeClr val="accent4"/>
          </a:solidFill>
          <a:ln>
            <a:noFill/>
          </a:ln>
          <a:effectLst/>
        </c:spPr>
        <c:marker>
          <c:symbol val="none"/>
        </c:marker>
      </c:pivotFmt>
      <c:pivotFmt>
        <c:idx val="33"/>
        <c:spPr>
          <a:solidFill>
            <a:schemeClr val="accent5"/>
          </a:solidFill>
          <a:ln>
            <a:noFill/>
          </a:ln>
          <a:effectLst/>
        </c:spPr>
        <c:marker>
          <c:symbol val="none"/>
        </c:marker>
      </c:pivotFmt>
      <c:pivotFmt>
        <c:idx val="34"/>
        <c:spPr>
          <a:solidFill>
            <a:schemeClr val="accent6"/>
          </a:solidFill>
          <a:ln>
            <a:noFill/>
          </a:ln>
          <a:effectLst/>
        </c:spPr>
        <c:marker>
          <c:symbol val="none"/>
        </c:marker>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1.1111111111111113E-2"/>
          <c:y val="4.6296296296296294E-3"/>
          <c:w val="0.98888888888888893"/>
          <c:h val="0.98611111111111116"/>
        </c:manualLayout>
      </c:layout>
      <c:barChart>
        <c:barDir val="col"/>
        <c:grouping val="clustered"/>
        <c:varyColors val="0"/>
        <c:ser>
          <c:idx val="0"/>
          <c:order val="0"/>
          <c:tx>
            <c:strRef>
              <c:f>Calendari!$M$26:$M$27</c:f>
              <c:strCache>
                <c:ptCount val="1"/>
                <c:pt idx="0">
                  <c:v>(en blanc)</c:v>
                </c:pt>
              </c:strCache>
            </c:strRef>
          </c:tx>
          <c:spPr>
            <a:solidFill>
              <a:schemeClr val="accent1"/>
            </a:solidFill>
            <a:ln>
              <a:noFill/>
            </a:ln>
            <a:effectLst/>
          </c:spPr>
          <c:invertIfNegative val="0"/>
          <c:cat>
            <c:strRef>
              <c:f>Calendari!$L$28</c:f>
              <c:strCache>
                <c:ptCount val="1"/>
                <c:pt idx="0">
                  <c:v>Total</c:v>
                </c:pt>
              </c:strCache>
            </c:strRef>
          </c:cat>
          <c:val>
            <c:numRef>
              <c:f>Calendari!$M$28</c:f>
              <c:numCache>
                <c:formatCode>General</c:formatCode>
                <c:ptCount val="1"/>
                <c:pt idx="0">
                  <c:v>27</c:v>
                </c:pt>
              </c:numCache>
            </c:numRef>
          </c:val>
          <c:extLst>
            <c:ext xmlns:c16="http://schemas.microsoft.com/office/drawing/2014/chart" uri="{C3380CC4-5D6E-409C-BE32-E72D297353CC}">
              <c16:uniqueId val="{00000000-7B60-4C9F-9BDF-276E2136E00F}"/>
            </c:ext>
          </c:extLst>
        </c:ser>
        <c:dLbls>
          <c:showLegendKey val="0"/>
          <c:showVal val="0"/>
          <c:showCatName val="0"/>
          <c:showSerName val="0"/>
          <c:showPercent val="0"/>
          <c:showBubbleSize val="0"/>
        </c:dLbls>
        <c:gapWidth val="219"/>
        <c:overlap val="-27"/>
        <c:axId val="645392072"/>
        <c:axId val="645390104"/>
      </c:barChart>
      <c:catAx>
        <c:axId val="645392072"/>
        <c:scaling>
          <c:orientation val="minMax"/>
        </c:scaling>
        <c:delete val="1"/>
        <c:axPos val="b"/>
        <c:numFmt formatCode="General" sourceLinked="1"/>
        <c:majorTickMark val="none"/>
        <c:minorTickMark val="none"/>
        <c:tickLblPos val="nextTo"/>
        <c:crossAx val="645390104"/>
        <c:crosses val="autoZero"/>
        <c:auto val="1"/>
        <c:lblAlgn val="ctr"/>
        <c:lblOffset val="100"/>
        <c:noMultiLvlLbl val="0"/>
      </c:catAx>
      <c:valAx>
        <c:axId val="645390104"/>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645392072"/>
        <c:crosses val="autoZero"/>
        <c:crossBetween val="between"/>
      </c:valAx>
      <c:spPr>
        <a:noFill/>
        <a:ln w="25400">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[2024XXXX_MODEL SEGUIMENT TRANSPARENCIA_Ajuntament XX.xlsx]Calendari!mensual RRHH</c:name>
    <c:fmtId val="47"/>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2"/>
          </a:solidFill>
          <a:ln>
            <a:noFill/>
          </a:ln>
          <a:effectLst/>
        </c:spPr>
      </c:pivotFmt>
      <c:pivotFmt>
        <c:idx val="11"/>
        <c:spPr>
          <a:solidFill>
            <a:schemeClr val="accent3"/>
          </a:solidFill>
          <a:ln>
            <a:noFill/>
          </a:ln>
          <a:effectLst/>
        </c:spPr>
      </c:pivotFmt>
      <c:pivotFmt>
        <c:idx val="12"/>
        <c:spPr>
          <a:solidFill>
            <a:schemeClr val="accent4"/>
          </a:solidFill>
          <a:ln>
            <a:noFill/>
          </a:ln>
          <a:effectLst/>
        </c:spPr>
      </c:pivotFmt>
      <c:pivotFmt>
        <c:idx val="13"/>
        <c:spPr>
          <a:solidFill>
            <a:schemeClr val="accent5"/>
          </a:solidFill>
          <a:ln>
            <a:noFill/>
          </a:ln>
          <a:effectLst/>
        </c:spPr>
      </c:pivotFmt>
      <c:pivotFmt>
        <c:idx val="14"/>
        <c:spPr>
          <a:solidFill>
            <a:schemeClr val="accent6"/>
          </a:solidFill>
          <a:ln>
            <a:noFill/>
          </a:ln>
          <a:effectLst/>
        </c:spPr>
      </c:pivotFmt>
      <c:pivotFmt>
        <c:idx val="15"/>
        <c:spPr>
          <a:solidFill>
            <a:schemeClr val="accent2"/>
          </a:solidFill>
          <a:ln>
            <a:noFill/>
          </a:ln>
          <a:effectLst/>
        </c:spPr>
        <c:marker>
          <c:symbol val="none"/>
        </c:marker>
      </c:pivotFmt>
      <c:pivotFmt>
        <c:idx val="16"/>
        <c:spPr>
          <a:solidFill>
            <a:schemeClr val="accent3"/>
          </a:solidFill>
          <a:ln>
            <a:noFill/>
          </a:ln>
          <a:effectLst/>
        </c:spPr>
        <c:marker>
          <c:symbol val="none"/>
        </c:marker>
      </c:pivotFmt>
      <c:pivotFmt>
        <c:idx val="17"/>
        <c:spPr>
          <a:solidFill>
            <a:schemeClr val="accent4"/>
          </a:solidFill>
          <a:ln>
            <a:noFill/>
          </a:ln>
          <a:effectLst/>
        </c:spPr>
        <c:marker>
          <c:symbol val="none"/>
        </c:marker>
      </c:pivotFmt>
      <c:pivotFmt>
        <c:idx val="18"/>
        <c:spPr>
          <a:solidFill>
            <a:schemeClr val="accent5"/>
          </a:solidFill>
          <a:ln>
            <a:noFill/>
          </a:ln>
          <a:effectLst/>
        </c:spPr>
        <c:marker>
          <c:symbol val="none"/>
        </c:marker>
      </c:pivotFmt>
      <c:pivotFmt>
        <c:idx val="19"/>
        <c:spPr>
          <a:solidFill>
            <a:schemeClr val="accent6"/>
          </a:solidFill>
          <a:ln>
            <a:noFill/>
          </a:ln>
          <a:effectLst/>
        </c:spPr>
        <c:marker>
          <c:symbol val="none"/>
        </c:marker>
      </c:pivotFmt>
      <c:pivotFmt>
        <c:idx val="20"/>
        <c:spPr>
          <a:solidFill>
            <a:schemeClr val="accent2"/>
          </a:solidFill>
          <a:ln>
            <a:noFill/>
          </a:ln>
          <a:effectLst/>
        </c:spPr>
        <c:marker>
          <c:symbol val="none"/>
        </c:marker>
      </c:pivotFmt>
      <c:pivotFmt>
        <c:idx val="21"/>
        <c:spPr>
          <a:solidFill>
            <a:schemeClr val="accent3"/>
          </a:solidFill>
          <a:ln>
            <a:noFill/>
          </a:ln>
          <a:effectLst/>
        </c:spPr>
        <c:marker>
          <c:symbol val="none"/>
        </c:marker>
      </c:pivotFmt>
      <c:pivotFmt>
        <c:idx val="22"/>
        <c:spPr>
          <a:solidFill>
            <a:schemeClr val="accent4"/>
          </a:solidFill>
          <a:ln>
            <a:noFill/>
          </a:ln>
          <a:effectLst/>
        </c:spPr>
        <c:marker>
          <c:symbol val="none"/>
        </c:marker>
      </c:pivotFmt>
      <c:pivotFmt>
        <c:idx val="23"/>
        <c:spPr>
          <a:solidFill>
            <a:schemeClr val="accent5"/>
          </a:solidFill>
          <a:ln>
            <a:noFill/>
          </a:ln>
          <a:effectLst/>
        </c:spPr>
        <c:marker>
          <c:symbol val="none"/>
        </c:marker>
      </c:pivotFmt>
      <c:pivotFmt>
        <c:idx val="24"/>
        <c:spPr>
          <a:solidFill>
            <a:schemeClr val="accent6"/>
          </a:solidFill>
          <a:ln>
            <a:noFill/>
          </a:ln>
          <a:effectLst/>
        </c:spPr>
        <c:marker>
          <c:symbol val="none"/>
        </c:marker>
      </c:pivotFmt>
      <c:pivotFmt>
        <c:idx val="25"/>
        <c:spPr>
          <a:solidFill>
            <a:schemeClr val="accent2"/>
          </a:solidFill>
          <a:ln>
            <a:noFill/>
          </a:ln>
          <a:effectLst/>
        </c:spPr>
        <c:marker>
          <c:symbol val="none"/>
        </c:marker>
      </c:pivotFmt>
      <c:pivotFmt>
        <c:idx val="26"/>
        <c:spPr>
          <a:solidFill>
            <a:schemeClr val="accent3"/>
          </a:solidFill>
          <a:ln>
            <a:noFill/>
          </a:ln>
          <a:effectLst/>
        </c:spPr>
        <c:marker>
          <c:symbol val="none"/>
        </c:marker>
      </c:pivotFmt>
      <c:pivotFmt>
        <c:idx val="27"/>
        <c:spPr>
          <a:solidFill>
            <a:schemeClr val="accent4"/>
          </a:solidFill>
          <a:ln>
            <a:noFill/>
          </a:ln>
          <a:effectLst/>
        </c:spPr>
        <c:marker>
          <c:symbol val="none"/>
        </c:marker>
      </c:pivotFmt>
      <c:pivotFmt>
        <c:idx val="28"/>
        <c:spPr>
          <a:solidFill>
            <a:schemeClr val="accent5"/>
          </a:solidFill>
          <a:ln>
            <a:noFill/>
          </a:ln>
          <a:effectLst/>
        </c:spPr>
        <c:marker>
          <c:symbol val="none"/>
        </c:marker>
      </c:pivotFmt>
      <c:pivotFmt>
        <c:idx val="29"/>
        <c:spPr>
          <a:solidFill>
            <a:schemeClr val="accent6"/>
          </a:solidFill>
          <a:ln>
            <a:noFill/>
          </a:ln>
          <a:effectLst/>
        </c:spPr>
        <c:marker>
          <c:symbol val="none"/>
        </c:marker>
      </c:pivotFmt>
      <c:pivotFmt>
        <c:idx val="30"/>
        <c:spPr>
          <a:solidFill>
            <a:schemeClr val="accent2"/>
          </a:solidFill>
          <a:ln>
            <a:noFill/>
          </a:ln>
          <a:effectLst/>
        </c:spPr>
        <c:marker>
          <c:symbol val="none"/>
        </c:marker>
      </c:pivotFmt>
      <c:pivotFmt>
        <c:idx val="31"/>
        <c:spPr>
          <a:solidFill>
            <a:schemeClr val="accent3"/>
          </a:solidFill>
          <a:ln>
            <a:noFill/>
          </a:ln>
          <a:effectLst/>
        </c:spPr>
        <c:marker>
          <c:symbol val="none"/>
        </c:marker>
      </c:pivotFmt>
      <c:pivotFmt>
        <c:idx val="32"/>
        <c:spPr>
          <a:solidFill>
            <a:schemeClr val="accent4"/>
          </a:solidFill>
          <a:ln>
            <a:noFill/>
          </a:ln>
          <a:effectLst/>
        </c:spPr>
        <c:marker>
          <c:symbol val="none"/>
        </c:marker>
      </c:pivotFmt>
      <c:pivotFmt>
        <c:idx val="33"/>
        <c:spPr>
          <a:solidFill>
            <a:schemeClr val="accent5"/>
          </a:solidFill>
          <a:ln>
            <a:noFill/>
          </a:ln>
          <a:effectLst/>
        </c:spPr>
        <c:marker>
          <c:symbol val="none"/>
        </c:marker>
      </c:pivotFmt>
      <c:pivotFmt>
        <c:idx val="34"/>
        <c:spPr>
          <a:solidFill>
            <a:schemeClr val="accent6"/>
          </a:solidFill>
          <a:ln>
            <a:noFill/>
          </a:ln>
          <a:effectLst/>
        </c:spPr>
        <c:marker>
          <c:symbol val="none"/>
        </c:marker>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1.1111111111111113E-2"/>
          <c:y val="4.6296296296296294E-3"/>
          <c:w val="0.98888888888888893"/>
          <c:h val="0.98611111111111116"/>
        </c:manualLayout>
      </c:layout>
      <c:barChart>
        <c:barDir val="col"/>
        <c:grouping val="clustered"/>
        <c:varyColors val="0"/>
        <c:ser>
          <c:idx val="0"/>
          <c:order val="0"/>
          <c:tx>
            <c:strRef>
              <c:f>Calendari!$M$26:$M$27</c:f>
              <c:strCache>
                <c:ptCount val="1"/>
                <c:pt idx="0">
                  <c:v>(en blanc)</c:v>
                </c:pt>
              </c:strCache>
            </c:strRef>
          </c:tx>
          <c:spPr>
            <a:solidFill>
              <a:schemeClr val="accent1"/>
            </a:solidFill>
            <a:ln>
              <a:noFill/>
            </a:ln>
            <a:effectLst/>
          </c:spPr>
          <c:invertIfNegative val="0"/>
          <c:cat>
            <c:strRef>
              <c:f>Calendari!$L$28</c:f>
              <c:strCache>
                <c:ptCount val="1"/>
                <c:pt idx="0">
                  <c:v>Total</c:v>
                </c:pt>
              </c:strCache>
            </c:strRef>
          </c:cat>
          <c:val>
            <c:numRef>
              <c:f>Calendari!$M$28</c:f>
              <c:numCache>
                <c:formatCode>General</c:formatCode>
                <c:ptCount val="1"/>
                <c:pt idx="0">
                  <c:v>27</c:v>
                </c:pt>
              </c:numCache>
            </c:numRef>
          </c:val>
          <c:extLst>
            <c:ext xmlns:c16="http://schemas.microsoft.com/office/drawing/2014/chart" uri="{C3380CC4-5D6E-409C-BE32-E72D297353CC}">
              <c16:uniqueId val="{00000000-8E58-4757-9DB3-4F517A9FEDA4}"/>
            </c:ext>
          </c:extLst>
        </c:ser>
        <c:dLbls>
          <c:showLegendKey val="0"/>
          <c:showVal val="0"/>
          <c:showCatName val="0"/>
          <c:showSerName val="0"/>
          <c:showPercent val="0"/>
          <c:showBubbleSize val="0"/>
        </c:dLbls>
        <c:gapWidth val="219"/>
        <c:overlap val="-27"/>
        <c:axId val="645392072"/>
        <c:axId val="645390104"/>
      </c:barChart>
      <c:catAx>
        <c:axId val="645392072"/>
        <c:scaling>
          <c:orientation val="minMax"/>
        </c:scaling>
        <c:delete val="1"/>
        <c:axPos val="b"/>
        <c:numFmt formatCode="General" sourceLinked="1"/>
        <c:majorTickMark val="none"/>
        <c:minorTickMark val="none"/>
        <c:tickLblPos val="nextTo"/>
        <c:crossAx val="645390104"/>
        <c:crosses val="autoZero"/>
        <c:auto val="1"/>
        <c:lblAlgn val="ctr"/>
        <c:lblOffset val="100"/>
        <c:noMultiLvlLbl val="0"/>
      </c:catAx>
      <c:valAx>
        <c:axId val="645390104"/>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645392072"/>
        <c:crosses val="autoZero"/>
        <c:crossBetween val="between"/>
      </c:valAx>
      <c:spPr>
        <a:noFill/>
        <a:ln w="25400">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[2024XXXX_MODEL SEGUIMENT TRANSPARENCIA_Ajuntament XX.xlsx]Calendari!mensual RRHH</c:name>
    <c:fmtId val="48"/>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2"/>
          </a:solidFill>
          <a:ln>
            <a:noFill/>
          </a:ln>
          <a:effectLst/>
        </c:spPr>
      </c:pivotFmt>
      <c:pivotFmt>
        <c:idx val="11"/>
        <c:spPr>
          <a:solidFill>
            <a:schemeClr val="accent3"/>
          </a:solidFill>
          <a:ln>
            <a:noFill/>
          </a:ln>
          <a:effectLst/>
        </c:spPr>
      </c:pivotFmt>
      <c:pivotFmt>
        <c:idx val="12"/>
        <c:spPr>
          <a:solidFill>
            <a:schemeClr val="accent4"/>
          </a:solidFill>
          <a:ln>
            <a:noFill/>
          </a:ln>
          <a:effectLst/>
        </c:spPr>
      </c:pivotFmt>
      <c:pivotFmt>
        <c:idx val="13"/>
        <c:spPr>
          <a:solidFill>
            <a:schemeClr val="accent5"/>
          </a:solidFill>
          <a:ln>
            <a:noFill/>
          </a:ln>
          <a:effectLst/>
        </c:spPr>
      </c:pivotFmt>
      <c:pivotFmt>
        <c:idx val="14"/>
        <c:spPr>
          <a:solidFill>
            <a:schemeClr val="accent6"/>
          </a:solidFill>
          <a:ln>
            <a:noFill/>
          </a:ln>
          <a:effectLst/>
        </c:spPr>
      </c:pivotFmt>
      <c:pivotFmt>
        <c:idx val="15"/>
        <c:spPr>
          <a:solidFill>
            <a:schemeClr val="accent2"/>
          </a:solidFill>
          <a:ln>
            <a:noFill/>
          </a:ln>
          <a:effectLst/>
        </c:spPr>
        <c:marker>
          <c:symbol val="none"/>
        </c:marker>
      </c:pivotFmt>
      <c:pivotFmt>
        <c:idx val="16"/>
        <c:spPr>
          <a:solidFill>
            <a:schemeClr val="accent3"/>
          </a:solidFill>
          <a:ln>
            <a:noFill/>
          </a:ln>
          <a:effectLst/>
        </c:spPr>
        <c:marker>
          <c:symbol val="none"/>
        </c:marker>
      </c:pivotFmt>
      <c:pivotFmt>
        <c:idx val="17"/>
        <c:spPr>
          <a:solidFill>
            <a:schemeClr val="accent4"/>
          </a:solidFill>
          <a:ln>
            <a:noFill/>
          </a:ln>
          <a:effectLst/>
        </c:spPr>
        <c:marker>
          <c:symbol val="none"/>
        </c:marker>
      </c:pivotFmt>
      <c:pivotFmt>
        <c:idx val="18"/>
        <c:spPr>
          <a:solidFill>
            <a:schemeClr val="accent5"/>
          </a:solidFill>
          <a:ln>
            <a:noFill/>
          </a:ln>
          <a:effectLst/>
        </c:spPr>
        <c:marker>
          <c:symbol val="none"/>
        </c:marker>
      </c:pivotFmt>
      <c:pivotFmt>
        <c:idx val="19"/>
        <c:spPr>
          <a:solidFill>
            <a:schemeClr val="accent6"/>
          </a:solidFill>
          <a:ln>
            <a:noFill/>
          </a:ln>
          <a:effectLst/>
        </c:spPr>
        <c:marker>
          <c:symbol val="none"/>
        </c:marker>
      </c:pivotFmt>
      <c:pivotFmt>
        <c:idx val="20"/>
        <c:spPr>
          <a:solidFill>
            <a:schemeClr val="accent2"/>
          </a:solidFill>
          <a:ln>
            <a:noFill/>
          </a:ln>
          <a:effectLst/>
        </c:spPr>
        <c:marker>
          <c:symbol val="none"/>
        </c:marker>
      </c:pivotFmt>
      <c:pivotFmt>
        <c:idx val="21"/>
        <c:spPr>
          <a:solidFill>
            <a:schemeClr val="accent3"/>
          </a:solidFill>
          <a:ln>
            <a:noFill/>
          </a:ln>
          <a:effectLst/>
        </c:spPr>
        <c:marker>
          <c:symbol val="none"/>
        </c:marker>
      </c:pivotFmt>
      <c:pivotFmt>
        <c:idx val="22"/>
        <c:spPr>
          <a:solidFill>
            <a:schemeClr val="accent4"/>
          </a:solidFill>
          <a:ln>
            <a:noFill/>
          </a:ln>
          <a:effectLst/>
        </c:spPr>
        <c:marker>
          <c:symbol val="none"/>
        </c:marker>
      </c:pivotFmt>
      <c:pivotFmt>
        <c:idx val="23"/>
        <c:spPr>
          <a:solidFill>
            <a:schemeClr val="accent5"/>
          </a:solidFill>
          <a:ln>
            <a:noFill/>
          </a:ln>
          <a:effectLst/>
        </c:spPr>
        <c:marker>
          <c:symbol val="none"/>
        </c:marker>
      </c:pivotFmt>
      <c:pivotFmt>
        <c:idx val="24"/>
        <c:spPr>
          <a:solidFill>
            <a:schemeClr val="accent6"/>
          </a:solidFill>
          <a:ln>
            <a:noFill/>
          </a:ln>
          <a:effectLst/>
        </c:spPr>
        <c:marker>
          <c:symbol val="none"/>
        </c:marker>
      </c:pivotFmt>
      <c:pivotFmt>
        <c:idx val="25"/>
        <c:spPr>
          <a:solidFill>
            <a:schemeClr val="accent2"/>
          </a:solidFill>
          <a:ln>
            <a:noFill/>
          </a:ln>
          <a:effectLst/>
        </c:spPr>
        <c:marker>
          <c:symbol val="none"/>
        </c:marker>
      </c:pivotFmt>
      <c:pivotFmt>
        <c:idx val="26"/>
        <c:spPr>
          <a:solidFill>
            <a:schemeClr val="accent3"/>
          </a:solidFill>
          <a:ln>
            <a:noFill/>
          </a:ln>
          <a:effectLst/>
        </c:spPr>
        <c:marker>
          <c:symbol val="none"/>
        </c:marker>
      </c:pivotFmt>
      <c:pivotFmt>
        <c:idx val="27"/>
        <c:spPr>
          <a:solidFill>
            <a:schemeClr val="accent4"/>
          </a:solidFill>
          <a:ln>
            <a:noFill/>
          </a:ln>
          <a:effectLst/>
        </c:spPr>
        <c:marker>
          <c:symbol val="none"/>
        </c:marker>
      </c:pivotFmt>
      <c:pivotFmt>
        <c:idx val="28"/>
        <c:spPr>
          <a:solidFill>
            <a:schemeClr val="accent5"/>
          </a:solidFill>
          <a:ln>
            <a:noFill/>
          </a:ln>
          <a:effectLst/>
        </c:spPr>
        <c:marker>
          <c:symbol val="none"/>
        </c:marker>
      </c:pivotFmt>
      <c:pivotFmt>
        <c:idx val="29"/>
        <c:spPr>
          <a:solidFill>
            <a:schemeClr val="accent6"/>
          </a:solidFill>
          <a:ln>
            <a:noFill/>
          </a:ln>
          <a:effectLst/>
        </c:spPr>
        <c:marker>
          <c:symbol val="none"/>
        </c:marker>
      </c:pivotFmt>
      <c:pivotFmt>
        <c:idx val="30"/>
        <c:spPr>
          <a:solidFill>
            <a:schemeClr val="accent2"/>
          </a:solidFill>
          <a:ln>
            <a:noFill/>
          </a:ln>
          <a:effectLst/>
        </c:spPr>
        <c:marker>
          <c:symbol val="none"/>
        </c:marker>
      </c:pivotFmt>
      <c:pivotFmt>
        <c:idx val="31"/>
        <c:spPr>
          <a:solidFill>
            <a:schemeClr val="accent3"/>
          </a:solidFill>
          <a:ln>
            <a:noFill/>
          </a:ln>
          <a:effectLst/>
        </c:spPr>
        <c:marker>
          <c:symbol val="none"/>
        </c:marker>
      </c:pivotFmt>
      <c:pivotFmt>
        <c:idx val="32"/>
        <c:spPr>
          <a:solidFill>
            <a:schemeClr val="accent4"/>
          </a:solidFill>
          <a:ln>
            <a:noFill/>
          </a:ln>
          <a:effectLst/>
        </c:spPr>
        <c:marker>
          <c:symbol val="none"/>
        </c:marker>
      </c:pivotFmt>
      <c:pivotFmt>
        <c:idx val="33"/>
        <c:spPr>
          <a:solidFill>
            <a:schemeClr val="accent5"/>
          </a:solidFill>
          <a:ln>
            <a:noFill/>
          </a:ln>
          <a:effectLst/>
        </c:spPr>
        <c:marker>
          <c:symbol val="none"/>
        </c:marker>
      </c:pivotFmt>
      <c:pivotFmt>
        <c:idx val="34"/>
        <c:spPr>
          <a:solidFill>
            <a:schemeClr val="accent6"/>
          </a:solidFill>
          <a:ln>
            <a:noFill/>
          </a:ln>
          <a:effectLst/>
        </c:spPr>
        <c:marker>
          <c:symbol val="none"/>
        </c:marker>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1.1111111111111113E-2"/>
          <c:y val="4.6296296296296294E-3"/>
          <c:w val="0.98888888888888893"/>
          <c:h val="0.98611111111111116"/>
        </c:manualLayout>
      </c:layout>
      <c:barChart>
        <c:barDir val="col"/>
        <c:grouping val="clustered"/>
        <c:varyColors val="0"/>
        <c:ser>
          <c:idx val="0"/>
          <c:order val="0"/>
          <c:tx>
            <c:strRef>
              <c:f>Calendari!$M$26:$M$27</c:f>
              <c:strCache>
                <c:ptCount val="1"/>
                <c:pt idx="0">
                  <c:v>(en blanc)</c:v>
                </c:pt>
              </c:strCache>
            </c:strRef>
          </c:tx>
          <c:spPr>
            <a:solidFill>
              <a:schemeClr val="accent1"/>
            </a:solidFill>
            <a:ln>
              <a:noFill/>
            </a:ln>
            <a:effectLst/>
          </c:spPr>
          <c:invertIfNegative val="0"/>
          <c:cat>
            <c:strRef>
              <c:f>Calendari!$L$28</c:f>
              <c:strCache>
                <c:ptCount val="1"/>
                <c:pt idx="0">
                  <c:v>Total</c:v>
                </c:pt>
              </c:strCache>
            </c:strRef>
          </c:cat>
          <c:val>
            <c:numRef>
              <c:f>Calendari!$M$28</c:f>
              <c:numCache>
                <c:formatCode>General</c:formatCode>
                <c:ptCount val="1"/>
                <c:pt idx="0">
                  <c:v>27</c:v>
                </c:pt>
              </c:numCache>
            </c:numRef>
          </c:val>
          <c:extLst>
            <c:ext xmlns:c16="http://schemas.microsoft.com/office/drawing/2014/chart" uri="{C3380CC4-5D6E-409C-BE32-E72D297353CC}">
              <c16:uniqueId val="{00000000-A3DF-4C41-A792-5427644C18B8}"/>
            </c:ext>
          </c:extLst>
        </c:ser>
        <c:dLbls>
          <c:showLegendKey val="0"/>
          <c:showVal val="0"/>
          <c:showCatName val="0"/>
          <c:showSerName val="0"/>
          <c:showPercent val="0"/>
          <c:showBubbleSize val="0"/>
        </c:dLbls>
        <c:gapWidth val="219"/>
        <c:overlap val="-27"/>
        <c:axId val="645392072"/>
        <c:axId val="645390104"/>
      </c:barChart>
      <c:catAx>
        <c:axId val="645392072"/>
        <c:scaling>
          <c:orientation val="minMax"/>
        </c:scaling>
        <c:delete val="1"/>
        <c:axPos val="b"/>
        <c:numFmt formatCode="General" sourceLinked="1"/>
        <c:majorTickMark val="none"/>
        <c:minorTickMark val="none"/>
        <c:tickLblPos val="nextTo"/>
        <c:crossAx val="645390104"/>
        <c:crosses val="autoZero"/>
        <c:auto val="1"/>
        <c:lblAlgn val="ctr"/>
        <c:lblOffset val="100"/>
        <c:noMultiLvlLbl val="0"/>
      </c:catAx>
      <c:valAx>
        <c:axId val="645390104"/>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645392072"/>
        <c:crosses val="autoZero"/>
        <c:crossBetween val="between"/>
      </c:valAx>
      <c:spPr>
        <a:noFill/>
        <a:ln w="25400">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[2024XXXX_MODEL SEGUIMENT TRANSPARENCIA_Ajuntament XX.xlsx]Calendari!mensual RRHH</c:name>
    <c:fmtId val="49"/>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2"/>
          </a:solidFill>
          <a:ln>
            <a:noFill/>
          </a:ln>
          <a:effectLst/>
        </c:spPr>
      </c:pivotFmt>
      <c:pivotFmt>
        <c:idx val="11"/>
        <c:spPr>
          <a:solidFill>
            <a:schemeClr val="accent3"/>
          </a:solidFill>
          <a:ln>
            <a:noFill/>
          </a:ln>
          <a:effectLst/>
        </c:spPr>
      </c:pivotFmt>
      <c:pivotFmt>
        <c:idx val="12"/>
        <c:spPr>
          <a:solidFill>
            <a:schemeClr val="accent4"/>
          </a:solidFill>
          <a:ln>
            <a:noFill/>
          </a:ln>
          <a:effectLst/>
        </c:spPr>
      </c:pivotFmt>
      <c:pivotFmt>
        <c:idx val="13"/>
        <c:spPr>
          <a:solidFill>
            <a:schemeClr val="accent5"/>
          </a:solidFill>
          <a:ln>
            <a:noFill/>
          </a:ln>
          <a:effectLst/>
        </c:spPr>
      </c:pivotFmt>
      <c:pivotFmt>
        <c:idx val="14"/>
        <c:spPr>
          <a:solidFill>
            <a:schemeClr val="accent6"/>
          </a:solidFill>
          <a:ln>
            <a:noFill/>
          </a:ln>
          <a:effectLst/>
        </c:spPr>
      </c:pivotFmt>
      <c:pivotFmt>
        <c:idx val="15"/>
        <c:spPr>
          <a:solidFill>
            <a:schemeClr val="accent2"/>
          </a:solidFill>
          <a:ln>
            <a:noFill/>
          </a:ln>
          <a:effectLst/>
        </c:spPr>
        <c:marker>
          <c:symbol val="none"/>
        </c:marker>
      </c:pivotFmt>
      <c:pivotFmt>
        <c:idx val="16"/>
        <c:spPr>
          <a:solidFill>
            <a:schemeClr val="accent3"/>
          </a:solidFill>
          <a:ln>
            <a:noFill/>
          </a:ln>
          <a:effectLst/>
        </c:spPr>
        <c:marker>
          <c:symbol val="none"/>
        </c:marker>
      </c:pivotFmt>
      <c:pivotFmt>
        <c:idx val="17"/>
        <c:spPr>
          <a:solidFill>
            <a:schemeClr val="accent4"/>
          </a:solidFill>
          <a:ln>
            <a:noFill/>
          </a:ln>
          <a:effectLst/>
        </c:spPr>
        <c:marker>
          <c:symbol val="none"/>
        </c:marker>
      </c:pivotFmt>
      <c:pivotFmt>
        <c:idx val="18"/>
        <c:spPr>
          <a:solidFill>
            <a:schemeClr val="accent5"/>
          </a:solidFill>
          <a:ln>
            <a:noFill/>
          </a:ln>
          <a:effectLst/>
        </c:spPr>
        <c:marker>
          <c:symbol val="none"/>
        </c:marker>
      </c:pivotFmt>
      <c:pivotFmt>
        <c:idx val="19"/>
        <c:spPr>
          <a:solidFill>
            <a:schemeClr val="accent6"/>
          </a:solidFill>
          <a:ln>
            <a:noFill/>
          </a:ln>
          <a:effectLst/>
        </c:spPr>
        <c:marker>
          <c:symbol val="none"/>
        </c:marker>
      </c:pivotFmt>
      <c:pivotFmt>
        <c:idx val="20"/>
        <c:spPr>
          <a:solidFill>
            <a:schemeClr val="accent2"/>
          </a:solidFill>
          <a:ln>
            <a:noFill/>
          </a:ln>
          <a:effectLst/>
        </c:spPr>
        <c:marker>
          <c:symbol val="none"/>
        </c:marker>
      </c:pivotFmt>
      <c:pivotFmt>
        <c:idx val="21"/>
        <c:spPr>
          <a:solidFill>
            <a:schemeClr val="accent3"/>
          </a:solidFill>
          <a:ln>
            <a:noFill/>
          </a:ln>
          <a:effectLst/>
        </c:spPr>
        <c:marker>
          <c:symbol val="none"/>
        </c:marker>
      </c:pivotFmt>
      <c:pivotFmt>
        <c:idx val="22"/>
        <c:spPr>
          <a:solidFill>
            <a:schemeClr val="accent4"/>
          </a:solidFill>
          <a:ln>
            <a:noFill/>
          </a:ln>
          <a:effectLst/>
        </c:spPr>
        <c:marker>
          <c:symbol val="none"/>
        </c:marker>
      </c:pivotFmt>
      <c:pivotFmt>
        <c:idx val="23"/>
        <c:spPr>
          <a:solidFill>
            <a:schemeClr val="accent5"/>
          </a:solidFill>
          <a:ln>
            <a:noFill/>
          </a:ln>
          <a:effectLst/>
        </c:spPr>
        <c:marker>
          <c:symbol val="none"/>
        </c:marker>
      </c:pivotFmt>
      <c:pivotFmt>
        <c:idx val="24"/>
        <c:spPr>
          <a:solidFill>
            <a:schemeClr val="accent6"/>
          </a:solidFill>
          <a:ln>
            <a:noFill/>
          </a:ln>
          <a:effectLst/>
        </c:spPr>
        <c:marker>
          <c:symbol val="none"/>
        </c:marker>
      </c:pivotFmt>
      <c:pivotFmt>
        <c:idx val="25"/>
        <c:spPr>
          <a:solidFill>
            <a:schemeClr val="accent2"/>
          </a:solidFill>
          <a:ln>
            <a:noFill/>
          </a:ln>
          <a:effectLst/>
        </c:spPr>
        <c:marker>
          <c:symbol val="none"/>
        </c:marker>
      </c:pivotFmt>
      <c:pivotFmt>
        <c:idx val="26"/>
        <c:spPr>
          <a:solidFill>
            <a:schemeClr val="accent3"/>
          </a:solidFill>
          <a:ln>
            <a:noFill/>
          </a:ln>
          <a:effectLst/>
        </c:spPr>
        <c:marker>
          <c:symbol val="none"/>
        </c:marker>
      </c:pivotFmt>
      <c:pivotFmt>
        <c:idx val="27"/>
        <c:spPr>
          <a:solidFill>
            <a:schemeClr val="accent4"/>
          </a:solidFill>
          <a:ln>
            <a:noFill/>
          </a:ln>
          <a:effectLst/>
        </c:spPr>
        <c:marker>
          <c:symbol val="none"/>
        </c:marker>
      </c:pivotFmt>
      <c:pivotFmt>
        <c:idx val="28"/>
        <c:spPr>
          <a:solidFill>
            <a:schemeClr val="accent5"/>
          </a:solidFill>
          <a:ln>
            <a:noFill/>
          </a:ln>
          <a:effectLst/>
        </c:spPr>
        <c:marker>
          <c:symbol val="none"/>
        </c:marker>
      </c:pivotFmt>
      <c:pivotFmt>
        <c:idx val="29"/>
        <c:spPr>
          <a:solidFill>
            <a:schemeClr val="accent6"/>
          </a:solidFill>
          <a:ln>
            <a:noFill/>
          </a:ln>
          <a:effectLst/>
        </c:spPr>
        <c:marker>
          <c:symbol val="none"/>
        </c:marker>
      </c:pivotFmt>
      <c:pivotFmt>
        <c:idx val="30"/>
        <c:spPr>
          <a:solidFill>
            <a:schemeClr val="accent2"/>
          </a:solidFill>
          <a:ln>
            <a:noFill/>
          </a:ln>
          <a:effectLst/>
        </c:spPr>
        <c:marker>
          <c:symbol val="none"/>
        </c:marker>
      </c:pivotFmt>
      <c:pivotFmt>
        <c:idx val="31"/>
        <c:spPr>
          <a:solidFill>
            <a:schemeClr val="accent3"/>
          </a:solidFill>
          <a:ln>
            <a:noFill/>
          </a:ln>
          <a:effectLst/>
        </c:spPr>
        <c:marker>
          <c:symbol val="none"/>
        </c:marker>
      </c:pivotFmt>
      <c:pivotFmt>
        <c:idx val="32"/>
        <c:spPr>
          <a:solidFill>
            <a:schemeClr val="accent4"/>
          </a:solidFill>
          <a:ln>
            <a:noFill/>
          </a:ln>
          <a:effectLst/>
        </c:spPr>
        <c:marker>
          <c:symbol val="none"/>
        </c:marker>
      </c:pivotFmt>
      <c:pivotFmt>
        <c:idx val="33"/>
        <c:spPr>
          <a:solidFill>
            <a:schemeClr val="accent5"/>
          </a:solidFill>
          <a:ln>
            <a:noFill/>
          </a:ln>
          <a:effectLst/>
        </c:spPr>
        <c:marker>
          <c:symbol val="none"/>
        </c:marker>
      </c:pivotFmt>
      <c:pivotFmt>
        <c:idx val="34"/>
        <c:spPr>
          <a:solidFill>
            <a:schemeClr val="accent6"/>
          </a:solidFill>
          <a:ln>
            <a:noFill/>
          </a:ln>
          <a:effectLst/>
        </c:spPr>
        <c:marker>
          <c:symbol val="none"/>
        </c:marker>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1.1111111111111113E-2"/>
          <c:y val="4.6296296296296294E-3"/>
          <c:w val="0.98888888888888893"/>
          <c:h val="0.98611111111111116"/>
        </c:manualLayout>
      </c:layout>
      <c:barChart>
        <c:barDir val="col"/>
        <c:grouping val="clustered"/>
        <c:varyColors val="0"/>
        <c:ser>
          <c:idx val="0"/>
          <c:order val="0"/>
          <c:tx>
            <c:strRef>
              <c:f>Calendari!$M$26:$M$27</c:f>
              <c:strCache>
                <c:ptCount val="1"/>
                <c:pt idx="0">
                  <c:v>(en blanc)</c:v>
                </c:pt>
              </c:strCache>
            </c:strRef>
          </c:tx>
          <c:spPr>
            <a:solidFill>
              <a:schemeClr val="accent1"/>
            </a:solidFill>
            <a:ln>
              <a:noFill/>
            </a:ln>
            <a:effectLst/>
          </c:spPr>
          <c:invertIfNegative val="0"/>
          <c:cat>
            <c:strRef>
              <c:f>Calendari!$L$28</c:f>
              <c:strCache>
                <c:ptCount val="1"/>
                <c:pt idx="0">
                  <c:v>Total</c:v>
                </c:pt>
              </c:strCache>
            </c:strRef>
          </c:cat>
          <c:val>
            <c:numRef>
              <c:f>Calendari!$M$28</c:f>
              <c:numCache>
                <c:formatCode>General</c:formatCode>
                <c:ptCount val="1"/>
                <c:pt idx="0">
                  <c:v>27</c:v>
                </c:pt>
              </c:numCache>
            </c:numRef>
          </c:val>
          <c:extLst>
            <c:ext xmlns:c16="http://schemas.microsoft.com/office/drawing/2014/chart" uri="{C3380CC4-5D6E-409C-BE32-E72D297353CC}">
              <c16:uniqueId val="{00000000-542A-4CC7-933E-FEC12F443BF6}"/>
            </c:ext>
          </c:extLst>
        </c:ser>
        <c:dLbls>
          <c:showLegendKey val="0"/>
          <c:showVal val="0"/>
          <c:showCatName val="0"/>
          <c:showSerName val="0"/>
          <c:showPercent val="0"/>
          <c:showBubbleSize val="0"/>
        </c:dLbls>
        <c:gapWidth val="219"/>
        <c:overlap val="-27"/>
        <c:axId val="645392072"/>
        <c:axId val="645390104"/>
      </c:barChart>
      <c:catAx>
        <c:axId val="645392072"/>
        <c:scaling>
          <c:orientation val="minMax"/>
        </c:scaling>
        <c:delete val="1"/>
        <c:axPos val="b"/>
        <c:numFmt formatCode="General" sourceLinked="1"/>
        <c:majorTickMark val="none"/>
        <c:minorTickMark val="none"/>
        <c:tickLblPos val="nextTo"/>
        <c:crossAx val="645390104"/>
        <c:crosses val="autoZero"/>
        <c:auto val="1"/>
        <c:lblAlgn val="ctr"/>
        <c:lblOffset val="100"/>
        <c:noMultiLvlLbl val="0"/>
      </c:catAx>
      <c:valAx>
        <c:axId val="645390104"/>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645392072"/>
        <c:crosses val="autoZero"/>
        <c:crossBetween val="between"/>
      </c:valAx>
      <c:spPr>
        <a:noFill/>
        <a:ln w="25400">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[2024XXXX_MODEL SEGUIMENT TRANSPARENCIA_Ajuntament XX.xlsx]Calendari!mensual RRHH</c:name>
    <c:fmtId val="5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2"/>
          </a:solidFill>
          <a:ln>
            <a:noFill/>
          </a:ln>
          <a:effectLst/>
        </c:spPr>
      </c:pivotFmt>
      <c:pivotFmt>
        <c:idx val="11"/>
        <c:spPr>
          <a:solidFill>
            <a:schemeClr val="accent3"/>
          </a:solidFill>
          <a:ln>
            <a:noFill/>
          </a:ln>
          <a:effectLst/>
        </c:spPr>
      </c:pivotFmt>
      <c:pivotFmt>
        <c:idx val="12"/>
        <c:spPr>
          <a:solidFill>
            <a:schemeClr val="accent4"/>
          </a:solidFill>
          <a:ln>
            <a:noFill/>
          </a:ln>
          <a:effectLst/>
        </c:spPr>
      </c:pivotFmt>
      <c:pivotFmt>
        <c:idx val="13"/>
        <c:spPr>
          <a:solidFill>
            <a:schemeClr val="accent5"/>
          </a:solidFill>
          <a:ln>
            <a:noFill/>
          </a:ln>
          <a:effectLst/>
        </c:spPr>
      </c:pivotFmt>
      <c:pivotFmt>
        <c:idx val="14"/>
        <c:spPr>
          <a:solidFill>
            <a:schemeClr val="accent6"/>
          </a:solidFill>
          <a:ln>
            <a:noFill/>
          </a:ln>
          <a:effectLst/>
        </c:spPr>
      </c:pivotFmt>
      <c:pivotFmt>
        <c:idx val="15"/>
        <c:spPr>
          <a:solidFill>
            <a:schemeClr val="accent2"/>
          </a:solidFill>
          <a:ln>
            <a:noFill/>
          </a:ln>
          <a:effectLst/>
        </c:spPr>
        <c:marker>
          <c:symbol val="none"/>
        </c:marker>
      </c:pivotFmt>
      <c:pivotFmt>
        <c:idx val="16"/>
        <c:spPr>
          <a:solidFill>
            <a:schemeClr val="accent3"/>
          </a:solidFill>
          <a:ln>
            <a:noFill/>
          </a:ln>
          <a:effectLst/>
        </c:spPr>
        <c:marker>
          <c:symbol val="none"/>
        </c:marker>
      </c:pivotFmt>
      <c:pivotFmt>
        <c:idx val="17"/>
        <c:spPr>
          <a:solidFill>
            <a:schemeClr val="accent4"/>
          </a:solidFill>
          <a:ln>
            <a:noFill/>
          </a:ln>
          <a:effectLst/>
        </c:spPr>
        <c:marker>
          <c:symbol val="none"/>
        </c:marker>
      </c:pivotFmt>
      <c:pivotFmt>
        <c:idx val="18"/>
        <c:spPr>
          <a:solidFill>
            <a:schemeClr val="accent5"/>
          </a:solidFill>
          <a:ln>
            <a:noFill/>
          </a:ln>
          <a:effectLst/>
        </c:spPr>
        <c:marker>
          <c:symbol val="none"/>
        </c:marker>
      </c:pivotFmt>
      <c:pivotFmt>
        <c:idx val="19"/>
        <c:spPr>
          <a:solidFill>
            <a:schemeClr val="accent6"/>
          </a:solidFill>
          <a:ln>
            <a:noFill/>
          </a:ln>
          <a:effectLst/>
        </c:spPr>
        <c:marker>
          <c:symbol val="none"/>
        </c:marker>
      </c:pivotFmt>
      <c:pivotFmt>
        <c:idx val="20"/>
        <c:spPr>
          <a:solidFill>
            <a:schemeClr val="accent2"/>
          </a:solidFill>
          <a:ln>
            <a:noFill/>
          </a:ln>
          <a:effectLst/>
        </c:spPr>
        <c:marker>
          <c:symbol val="none"/>
        </c:marker>
      </c:pivotFmt>
      <c:pivotFmt>
        <c:idx val="21"/>
        <c:spPr>
          <a:solidFill>
            <a:schemeClr val="accent3"/>
          </a:solidFill>
          <a:ln>
            <a:noFill/>
          </a:ln>
          <a:effectLst/>
        </c:spPr>
        <c:marker>
          <c:symbol val="none"/>
        </c:marker>
      </c:pivotFmt>
      <c:pivotFmt>
        <c:idx val="22"/>
        <c:spPr>
          <a:solidFill>
            <a:schemeClr val="accent4"/>
          </a:solidFill>
          <a:ln>
            <a:noFill/>
          </a:ln>
          <a:effectLst/>
        </c:spPr>
        <c:marker>
          <c:symbol val="none"/>
        </c:marker>
      </c:pivotFmt>
      <c:pivotFmt>
        <c:idx val="23"/>
        <c:spPr>
          <a:solidFill>
            <a:schemeClr val="accent5"/>
          </a:solidFill>
          <a:ln>
            <a:noFill/>
          </a:ln>
          <a:effectLst/>
        </c:spPr>
        <c:marker>
          <c:symbol val="none"/>
        </c:marker>
      </c:pivotFmt>
      <c:pivotFmt>
        <c:idx val="24"/>
        <c:spPr>
          <a:solidFill>
            <a:schemeClr val="accent6"/>
          </a:solidFill>
          <a:ln>
            <a:noFill/>
          </a:ln>
          <a:effectLst/>
        </c:spPr>
        <c:marker>
          <c:symbol val="none"/>
        </c:marker>
      </c:pivotFmt>
      <c:pivotFmt>
        <c:idx val="25"/>
        <c:spPr>
          <a:solidFill>
            <a:schemeClr val="accent2"/>
          </a:solidFill>
          <a:ln>
            <a:noFill/>
          </a:ln>
          <a:effectLst/>
        </c:spPr>
        <c:marker>
          <c:symbol val="none"/>
        </c:marker>
      </c:pivotFmt>
      <c:pivotFmt>
        <c:idx val="26"/>
        <c:spPr>
          <a:solidFill>
            <a:schemeClr val="accent3"/>
          </a:solidFill>
          <a:ln>
            <a:noFill/>
          </a:ln>
          <a:effectLst/>
        </c:spPr>
        <c:marker>
          <c:symbol val="none"/>
        </c:marker>
      </c:pivotFmt>
      <c:pivotFmt>
        <c:idx val="27"/>
        <c:spPr>
          <a:solidFill>
            <a:schemeClr val="accent4"/>
          </a:solidFill>
          <a:ln>
            <a:noFill/>
          </a:ln>
          <a:effectLst/>
        </c:spPr>
        <c:marker>
          <c:symbol val="none"/>
        </c:marker>
      </c:pivotFmt>
      <c:pivotFmt>
        <c:idx val="28"/>
        <c:spPr>
          <a:solidFill>
            <a:schemeClr val="accent5"/>
          </a:solidFill>
          <a:ln>
            <a:noFill/>
          </a:ln>
          <a:effectLst/>
        </c:spPr>
        <c:marker>
          <c:symbol val="none"/>
        </c:marker>
      </c:pivotFmt>
      <c:pivotFmt>
        <c:idx val="29"/>
        <c:spPr>
          <a:solidFill>
            <a:schemeClr val="accent6"/>
          </a:solidFill>
          <a:ln>
            <a:noFill/>
          </a:ln>
          <a:effectLst/>
        </c:spPr>
        <c:marker>
          <c:symbol val="none"/>
        </c:marker>
      </c:pivotFmt>
      <c:pivotFmt>
        <c:idx val="30"/>
        <c:spPr>
          <a:solidFill>
            <a:schemeClr val="accent2"/>
          </a:solidFill>
          <a:ln>
            <a:noFill/>
          </a:ln>
          <a:effectLst/>
        </c:spPr>
        <c:marker>
          <c:symbol val="none"/>
        </c:marker>
      </c:pivotFmt>
      <c:pivotFmt>
        <c:idx val="31"/>
        <c:spPr>
          <a:solidFill>
            <a:schemeClr val="accent3"/>
          </a:solidFill>
          <a:ln>
            <a:noFill/>
          </a:ln>
          <a:effectLst/>
        </c:spPr>
        <c:marker>
          <c:symbol val="none"/>
        </c:marker>
      </c:pivotFmt>
      <c:pivotFmt>
        <c:idx val="32"/>
        <c:spPr>
          <a:solidFill>
            <a:schemeClr val="accent4"/>
          </a:solidFill>
          <a:ln>
            <a:noFill/>
          </a:ln>
          <a:effectLst/>
        </c:spPr>
        <c:marker>
          <c:symbol val="none"/>
        </c:marker>
      </c:pivotFmt>
      <c:pivotFmt>
        <c:idx val="33"/>
        <c:spPr>
          <a:solidFill>
            <a:schemeClr val="accent5"/>
          </a:solidFill>
          <a:ln>
            <a:noFill/>
          </a:ln>
          <a:effectLst/>
        </c:spPr>
        <c:marker>
          <c:symbol val="none"/>
        </c:marker>
      </c:pivotFmt>
      <c:pivotFmt>
        <c:idx val="34"/>
        <c:spPr>
          <a:solidFill>
            <a:schemeClr val="accent6"/>
          </a:solidFill>
          <a:ln>
            <a:noFill/>
          </a:ln>
          <a:effectLst/>
        </c:spPr>
        <c:marker>
          <c:symbol val="none"/>
        </c:marker>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1.1111111111111113E-2"/>
          <c:y val="4.6296296296296294E-3"/>
          <c:w val="0.98888888888888893"/>
          <c:h val="0.98611111111111116"/>
        </c:manualLayout>
      </c:layout>
      <c:barChart>
        <c:barDir val="col"/>
        <c:grouping val="clustered"/>
        <c:varyColors val="0"/>
        <c:ser>
          <c:idx val="0"/>
          <c:order val="0"/>
          <c:tx>
            <c:strRef>
              <c:f>Calendari!$M$26:$M$27</c:f>
              <c:strCache>
                <c:ptCount val="1"/>
                <c:pt idx="0">
                  <c:v>(en blanc)</c:v>
                </c:pt>
              </c:strCache>
            </c:strRef>
          </c:tx>
          <c:spPr>
            <a:solidFill>
              <a:schemeClr val="accent1"/>
            </a:solidFill>
            <a:ln>
              <a:noFill/>
            </a:ln>
            <a:effectLst/>
          </c:spPr>
          <c:invertIfNegative val="0"/>
          <c:cat>
            <c:strRef>
              <c:f>Calendari!$L$28</c:f>
              <c:strCache>
                <c:ptCount val="1"/>
                <c:pt idx="0">
                  <c:v>Total</c:v>
                </c:pt>
              </c:strCache>
            </c:strRef>
          </c:cat>
          <c:val>
            <c:numRef>
              <c:f>Calendari!$M$28</c:f>
              <c:numCache>
                <c:formatCode>General</c:formatCode>
                <c:ptCount val="1"/>
                <c:pt idx="0">
                  <c:v>27</c:v>
                </c:pt>
              </c:numCache>
            </c:numRef>
          </c:val>
          <c:extLst>
            <c:ext xmlns:c16="http://schemas.microsoft.com/office/drawing/2014/chart" uri="{C3380CC4-5D6E-409C-BE32-E72D297353CC}">
              <c16:uniqueId val="{00000000-366F-4C3F-B27D-00B0B3E740EC}"/>
            </c:ext>
          </c:extLst>
        </c:ser>
        <c:dLbls>
          <c:showLegendKey val="0"/>
          <c:showVal val="0"/>
          <c:showCatName val="0"/>
          <c:showSerName val="0"/>
          <c:showPercent val="0"/>
          <c:showBubbleSize val="0"/>
        </c:dLbls>
        <c:gapWidth val="219"/>
        <c:overlap val="-27"/>
        <c:axId val="645392072"/>
        <c:axId val="645390104"/>
      </c:barChart>
      <c:catAx>
        <c:axId val="645392072"/>
        <c:scaling>
          <c:orientation val="minMax"/>
        </c:scaling>
        <c:delete val="1"/>
        <c:axPos val="b"/>
        <c:numFmt formatCode="General" sourceLinked="1"/>
        <c:majorTickMark val="none"/>
        <c:minorTickMark val="none"/>
        <c:tickLblPos val="nextTo"/>
        <c:crossAx val="645390104"/>
        <c:crosses val="autoZero"/>
        <c:auto val="1"/>
        <c:lblAlgn val="ctr"/>
        <c:lblOffset val="100"/>
        <c:noMultiLvlLbl val="0"/>
      </c:catAx>
      <c:valAx>
        <c:axId val="645390104"/>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645392072"/>
        <c:crosses val="autoZero"/>
        <c:crossBetween val="between"/>
      </c:valAx>
      <c:spPr>
        <a:noFill/>
        <a:ln w="25400">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[2024XXXX_MODEL SEGUIMENT TRANSPARENCIA_Ajuntament XX.xlsx]Calendari!Anual RRHH</c:name>
    <c:fmtId val="37"/>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2"/>
          </a:solidFill>
          <a:ln>
            <a:noFill/>
          </a:ln>
          <a:effectLst/>
        </c:spPr>
        <c:marker>
          <c:symbol val="none"/>
        </c:marker>
      </c:pivotFmt>
      <c:pivotFmt>
        <c:idx val="21"/>
        <c:spPr>
          <a:solidFill>
            <a:schemeClr val="accent3"/>
          </a:solidFill>
          <a:ln>
            <a:noFill/>
          </a:ln>
          <a:effectLst/>
        </c:spPr>
        <c:marker>
          <c:symbol val="none"/>
        </c:marker>
      </c:pivotFmt>
      <c:pivotFmt>
        <c:idx val="22"/>
        <c:spPr>
          <a:solidFill>
            <a:schemeClr val="accent4"/>
          </a:solidFill>
          <a:ln>
            <a:noFill/>
          </a:ln>
          <a:effectLst/>
        </c:spPr>
        <c:marker>
          <c:symbol val="none"/>
        </c:marker>
      </c:pivotFmt>
      <c:pivotFmt>
        <c:idx val="23"/>
        <c:spPr>
          <a:solidFill>
            <a:schemeClr val="accent5"/>
          </a:solidFill>
          <a:ln>
            <a:noFill/>
          </a:ln>
          <a:effectLst/>
        </c:spPr>
        <c:marker>
          <c:symbol val="none"/>
        </c:marker>
      </c:pivotFmt>
      <c:pivotFmt>
        <c:idx val="24"/>
        <c:spPr>
          <a:solidFill>
            <a:schemeClr val="accent6"/>
          </a:solidFill>
          <a:ln>
            <a:noFill/>
          </a:ln>
          <a:effectLst/>
        </c:spPr>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dLbl>
          <c:idx val="0"/>
          <c:delete val="1"/>
          <c:extLst>
            <c:ext xmlns:c15="http://schemas.microsoft.com/office/drawing/2012/chart" uri="{CE6537A1-D6FC-4f65-9D91-7224C49458BB}"/>
          </c:extLst>
        </c:dLbl>
      </c:pivotFmt>
      <c:pivotFmt>
        <c:idx val="32"/>
        <c:marker>
          <c:symbol val="none"/>
        </c:marker>
      </c:pivotFmt>
      <c:pivotFmt>
        <c:idx val="33"/>
        <c:marker>
          <c:symbol val="none"/>
        </c:marker>
      </c:pivotFmt>
      <c:pivotFmt>
        <c:idx val="34"/>
        <c:marker>
          <c:symbol val="none"/>
        </c:marker>
      </c:pivotFmt>
      <c:pivotFmt>
        <c:idx val="35"/>
        <c:marker>
          <c:symbol val="none"/>
        </c:marker>
        <c:dLbl>
          <c:idx val="0"/>
          <c:delete val="1"/>
          <c:extLst>
            <c:ext xmlns:c15="http://schemas.microsoft.com/office/drawing/2012/chart" uri="{CE6537A1-D6FC-4f65-9D91-7224C49458BB}"/>
          </c:extLst>
        </c:dLbl>
      </c:pivotFmt>
      <c:pivotFmt>
        <c:idx val="36"/>
        <c:marker>
          <c:symbol val="none"/>
        </c:marker>
      </c:pivotFmt>
      <c:pivotFmt>
        <c:idx val="37"/>
        <c:marker>
          <c:symbol val="none"/>
        </c:marker>
        <c:dLbl>
          <c:idx val="0"/>
          <c:delete val="1"/>
          <c:extLst>
            <c:ext xmlns:c15="http://schemas.microsoft.com/office/drawing/2012/chart" uri="{CE6537A1-D6FC-4f65-9D91-7224C49458BB}"/>
          </c:extLst>
        </c:dLbl>
      </c:pivotFmt>
      <c:pivotFmt>
        <c:idx val="38"/>
        <c:marker>
          <c:symbol val="none"/>
        </c:marker>
        <c:dLbl>
          <c:idx val="0"/>
          <c:delete val="1"/>
          <c:extLst>
            <c:ext xmlns:c15="http://schemas.microsoft.com/office/drawing/2012/chart" uri="{CE6537A1-D6FC-4f65-9D91-7224C49458BB}"/>
          </c:extLst>
        </c:dLbl>
      </c:pivotFmt>
      <c:pivotFmt>
        <c:idx val="39"/>
        <c:marker>
          <c:symbol val="none"/>
        </c:marker>
        <c:dLbl>
          <c:idx val="0"/>
          <c:delete val="1"/>
          <c:extLst>
            <c:ext xmlns:c15="http://schemas.microsoft.com/office/drawing/2012/chart" uri="{CE6537A1-D6FC-4f65-9D91-7224C49458BB}"/>
          </c:extLst>
        </c:dLbl>
      </c:pivotFmt>
      <c:pivotFmt>
        <c:idx val="40"/>
        <c:marker>
          <c:symbol val="none"/>
        </c:marker>
        <c:dLbl>
          <c:idx val="0"/>
          <c:delete val="1"/>
          <c:extLst>
            <c:ext xmlns:c15="http://schemas.microsoft.com/office/drawing/2012/chart" uri="{CE6537A1-D6FC-4f65-9D91-7224C49458BB}"/>
          </c:extLst>
        </c:dLbl>
      </c:pivotFmt>
      <c:pivotFmt>
        <c:idx val="41"/>
        <c:marker>
          <c:symbol val="none"/>
        </c:marker>
        <c:dLbl>
          <c:idx val="0"/>
          <c:delete val="1"/>
          <c:extLst>
            <c:ext xmlns:c15="http://schemas.microsoft.com/office/drawing/2012/chart" uri="{CE6537A1-D6FC-4f65-9D91-7224C49458BB}"/>
          </c:extLst>
        </c:dLbl>
      </c:pivotFmt>
      <c:pivotFmt>
        <c:idx val="42"/>
        <c:marker>
          <c:symbol val="none"/>
        </c:marker>
        <c:dLbl>
          <c:idx val="0"/>
          <c:delete val="1"/>
          <c:extLst>
            <c:ext xmlns:c15="http://schemas.microsoft.com/office/drawing/2012/chart" uri="{CE6537A1-D6FC-4f65-9D91-7224C49458BB}"/>
          </c:extLst>
        </c:dLbl>
      </c:pivotFmt>
      <c:pivotFmt>
        <c:idx val="43"/>
        <c:marker>
          <c:symbol val="none"/>
        </c:marker>
        <c:dLbl>
          <c:idx val="0"/>
          <c:delete val="1"/>
          <c:extLst>
            <c:ext xmlns:c15="http://schemas.microsoft.com/office/drawing/2012/chart" uri="{CE6537A1-D6FC-4f65-9D91-7224C49458BB}"/>
          </c:extLst>
        </c:dLbl>
      </c:pivotFmt>
      <c:pivotFmt>
        <c:idx val="44"/>
        <c:marker>
          <c:symbol val="none"/>
        </c:marker>
        <c:dLbl>
          <c:idx val="0"/>
          <c:delete val="1"/>
          <c:extLst>
            <c:ext xmlns:c15="http://schemas.microsoft.com/office/drawing/2012/chart" uri="{CE6537A1-D6FC-4f65-9D91-7224C49458BB}"/>
          </c:extLst>
        </c:dLbl>
      </c:pivotFmt>
      <c:pivotFmt>
        <c:idx val="45"/>
        <c:marker>
          <c:symbol val="none"/>
        </c:marker>
        <c:dLbl>
          <c:idx val="0"/>
          <c:delete val="1"/>
          <c:extLst>
            <c:ext xmlns:c15="http://schemas.microsoft.com/office/drawing/2012/chart" uri="{CE6537A1-D6FC-4f65-9D91-7224C49458BB}"/>
          </c:extLst>
        </c:dLbl>
      </c:pivotFmt>
      <c:pivotFmt>
        <c:idx val="46"/>
        <c:marker>
          <c:symbol val="none"/>
        </c:marker>
        <c:dLbl>
          <c:idx val="0"/>
          <c:delete val="1"/>
          <c:extLst>
            <c:ext xmlns:c15="http://schemas.microsoft.com/office/drawing/2012/chart" uri="{CE6537A1-D6FC-4f65-9D91-7224C49458BB}"/>
          </c:extLst>
        </c:dLbl>
      </c:pivotFmt>
      <c:pivotFmt>
        <c:idx val="47"/>
        <c:marker>
          <c:symbol val="none"/>
        </c:marker>
        <c:dLbl>
          <c:idx val="0"/>
          <c:delete val="1"/>
          <c:extLst>
            <c:ext xmlns:c15="http://schemas.microsoft.com/office/drawing/2012/chart" uri="{CE6537A1-D6FC-4f65-9D91-7224C49458BB}"/>
          </c:extLst>
        </c:dLbl>
      </c:pivotFmt>
      <c:pivotFmt>
        <c:idx val="48"/>
        <c:marker>
          <c:symbol val="none"/>
        </c:marker>
        <c:dLbl>
          <c:idx val="0"/>
          <c:delete val="1"/>
          <c:extLst>
            <c:ext xmlns:c15="http://schemas.microsoft.com/office/drawing/2012/chart" uri="{CE6537A1-D6FC-4f65-9D91-7224C49458BB}"/>
          </c:extLst>
        </c:dLbl>
      </c:pivotFmt>
      <c:pivotFmt>
        <c:idx val="49"/>
        <c:marker>
          <c:symbol val="none"/>
        </c:marker>
        <c:dLbl>
          <c:idx val="0"/>
          <c:delete val="1"/>
          <c:extLst>
            <c:ext xmlns:c15="http://schemas.microsoft.com/office/drawing/2012/chart" uri="{CE6537A1-D6FC-4f65-9D91-7224C49458BB}"/>
          </c:extLst>
        </c:dLbl>
      </c:pivotFmt>
      <c:pivotFmt>
        <c:idx val="50"/>
        <c:marker>
          <c:symbol val="none"/>
        </c:marker>
        <c:dLbl>
          <c:idx val="0"/>
          <c:delete val="1"/>
          <c:extLst>
            <c:ext xmlns:c15="http://schemas.microsoft.com/office/drawing/2012/chart" uri="{CE6537A1-D6FC-4f65-9D91-7224C49458BB}"/>
          </c:extLst>
        </c:dLbl>
      </c:pivotFmt>
      <c:pivotFmt>
        <c:idx val="51"/>
        <c:marker>
          <c:symbol val="none"/>
        </c:marker>
        <c:dLbl>
          <c:idx val="0"/>
          <c:delete val="1"/>
          <c:extLst>
            <c:ext xmlns:c15="http://schemas.microsoft.com/office/drawing/2012/chart" uri="{CE6537A1-D6FC-4f65-9D91-7224C49458BB}"/>
          </c:extLst>
        </c:dLbl>
      </c:pivotFmt>
      <c:pivotFmt>
        <c:idx val="52"/>
        <c:marker>
          <c:symbol val="none"/>
        </c:marker>
        <c:dLbl>
          <c:idx val="0"/>
          <c:delete val="1"/>
          <c:extLst>
            <c:ext xmlns:c15="http://schemas.microsoft.com/office/drawing/2012/chart" uri="{CE6537A1-D6FC-4f65-9D91-7224C49458BB}"/>
          </c:extLst>
        </c:dLbl>
      </c:pivotFmt>
      <c:pivotFmt>
        <c:idx val="53"/>
        <c:marker>
          <c:symbol val="none"/>
        </c:marker>
        <c:dLbl>
          <c:idx val="0"/>
          <c:delete val="1"/>
          <c:extLst>
            <c:ext xmlns:c15="http://schemas.microsoft.com/office/drawing/2012/chart" uri="{CE6537A1-D6FC-4f65-9D91-7224C49458BB}"/>
          </c:extLst>
        </c:dLbl>
      </c:pivotFmt>
      <c:pivotFmt>
        <c:idx val="54"/>
        <c:marker>
          <c:symbol val="none"/>
        </c:marker>
        <c:dLbl>
          <c:idx val="0"/>
          <c:delete val="1"/>
          <c:extLst>
            <c:ext xmlns:c15="http://schemas.microsoft.com/office/drawing/2012/chart" uri="{CE6537A1-D6FC-4f65-9D91-7224C49458BB}"/>
          </c:extLst>
        </c:dLbl>
      </c:pivotFmt>
      <c:pivotFmt>
        <c:idx val="55"/>
        <c:marker>
          <c:symbol val="none"/>
        </c:marker>
        <c:dLbl>
          <c:idx val="0"/>
          <c:delete val="1"/>
          <c:extLst>
            <c:ext xmlns:c15="http://schemas.microsoft.com/office/drawing/2012/chart" uri="{CE6537A1-D6FC-4f65-9D91-7224C49458BB}"/>
          </c:extLst>
        </c:dLbl>
      </c:pivotFmt>
      <c:pivotFmt>
        <c:idx val="56"/>
        <c:marker>
          <c:symbol val="none"/>
        </c:marker>
        <c:dLbl>
          <c:idx val="0"/>
          <c:delete val="1"/>
          <c:extLst>
            <c:ext xmlns:c15="http://schemas.microsoft.com/office/drawing/2012/chart" uri="{CE6537A1-D6FC-4f65-9D91-7224C49458BB}"/>
          </c:extLst>
        </c:dLbl>
      </c:pivotFmt>
      <c:pivotFmt>
        <c:idx val="57"/>
        <c:marker>
          <c:symbol val="none"/>
        </c:marker>
        <c:dLbl>
          <c:idx val="0"/>
          <c:delete val="1"/>
          <c:extLst>
            <c:ext xmlns:c15="http://schemas.microsoft.com/office/drawing/2012/chart" uri="{CE6537A1-D6FC-4f65-9D91-7224C49458BB}"/>
          </c:extLst>
        </c:dLbl>
      </c:pivotFmt>
      <c:pivotFmt>
        <c:idx val="58"/>
        <c:marker>
          <c:symbol val="none"/>
        </c:marker>
        <c:dLbl>
          <c:idx val="0"/>
          <c:delete val="1"/>
          <c:extLst>
            <c:ext xmlns:c15="http://schemas.microsoft.com/office/drawing/2012/chart" uri="{CE6537A1-D6FC-4f65-9D91-7224C49458BB}"/>
          </c:extLst>
        </c:dLbl>
      </c:pivotFmt>
      <c:pivotFmt>
        <c:idx val="59"/>
        <c:marker>
          <c:symbol val="none"/>
        </c:marker>
        <c:dLbl>
          <c:idx val="0"/>
          <c:delete val="1"/>
          <c:extLst>
            <c:ext xmlns:c15="http://schemas.microsoft.com/office/drawing/2012/chart" uri="{CE6537A1-D6FC-4f65-9D91-7224C49458BB}"/>
          </c:extLst>
        </c:dLbl>
      </c:pivotFmt>
      <c:pivotFmt>
        <c:idx val="60"/>
        <c:marker>
          <c:symbol val="none"/>
        </c:marker>
        <c:dLbl>
          <c:idx val="0"/>
          <c:delete val="1"/>
          <c:extLst>
            <c:ext xmlns:c15="http://schemas.microsoft.com/office/drawing/2012/chart" uri="{CE6537A1-D6FC-4f65-9D91-7224C49458BB}"/>
          </c:extLst>
        </c:dLbl>
      </c:pivotFmt>
      <c:pivotFmt>
        <c:idx val="61"/>
        <c:marker>
          <c:symbol val="none"/>
        </c:marker>
        <c:dLbl>
          <c:idx val="0"/>
          <c:delete val="1"/>
          <c:extLst>
            <c:ext xmlns:c15="http://schemas.microsoft.com/office/drawing/2012/chart" uri="{CE6537A1-D6FC-4f65-9D91-7224C49458BB}"/>
          </c:extLst>
        </c:dLbl>
      </c:pivotFmt>
      <c:pivotFmt>
        <c:idx val="62"/>
        <c:marker>
          <c:symbol val="none"/>
        </c:marker>
        <c:dLbl>
          <c:idx val="0"/>
          <c:delete val="1"/>
          <c:extLst>
            <c:ext xmlns:c15="http://schemas.microsoft.com/office/drawing/2012/chart" uri="{CE6537A1-D6FC-4f65-9D91-7224C49458BB}"/>
          </c:extLst>
        </c:dLbl>
      </c:pivotFmt>
      <c:pivotFmt>
        <c:idx val="63"/>
        <c:marker>
          <c:symbol val="none"/>
        </c:marker>
        <c:dLbl>
          <c:idx val="0"/>
          <c:delete val="1"/>
          <c:extLst>
            <c:ext xmlns:c15="http://schemas.microsoft.com/office/drawing/2012/chart" uri="{CE6537A1-D6FC-4f65-9D91-7224C49458BB}"/>
          </c:extLst>
        </c:dLbl>
      </c:pivotFmt>
      <c:pivotFmt>
        <c:idx val="64"/>
        <c:marker>
          <c:symbol val="none"/>
        </c:marker>
        <c:dLbl>
          <c:idx val="0"/>
          <c:delete val="1"/>
          <c:extLst>
            <c:ext xmlns:c15="http://schemas.microsoft.com/office/drawing/2012/chart" uri="{CE6537A1-D6FC-4f65-9D91-7224C49458BB}"/>
          </c:extLst>
        </c:dLbl>
      </c:pivotFmt>
      <c:pivotFmt>
        <c:idx val="65"/>
        <c:marker>
          <c:symbol val="none"/>
        </c:marker>
        <c:dLbl>
          <c:idx val="0"/>
          <c:delete val="1"/>
          <c:extLst>
            <c:ext xmlns:c15="http://schemas.microsoft.com/office/drawing/2012/chart" uri="{CE6537A1-D6FC-4f65-9D91-7224C49458BB}"/>
          </c:extLst>
        </c:dLbl>
      </c:pivotFmt>
      <c:pivotFmt>
        <c:idx val="66"/>
        <c:marker>
          <c:symbol val="none"/>
        </c:marker>
        <c:dLbl>
          <c:idx val="0"/>
          <c:delete val="1"/>
          <c:extLst>
            <c:ext xmlns:c15="http://schemas.microsoft.com/office/drawing/2012/chart" uri="{CE6537A1-D6FC-4f65-9D91-7224C49458BB}"/>
          </c:extLst>
        </c:dLbl>
      </c:pivotFmt>
      <c:pivotFmt>
        <c:idx val="67"/>
        <c:marker>
          <c:symbol val="none"/>
        </c:marker>
        <c:dLbl>
          <c:idx val="0"/>
          <c:delete val="1"/>
          <c:extLst>
            <c:ext xmlns:c15="http://schemas.microsoft.com/office/drawing/2012/chart" uri="{CE6537A1-D6FC-4f65-9D91-7224C49458BB}"/>
          </c:extLst>
        </c:dLbl>
      </c:pivotFmt>
      <c:pivotFmt>
        <c:idx val="68"/>
        <c:marker>
          <c:symbol val="none"/>
        </c:marker>
        <c:dLbl>
          <c:idx val="0"/>
          <c:delete val="1"/>
          <c:extLst>
            <c:ext xmlns:c15="http://schemas.microsoft.com/office/drawing/2012/chart" uri="{CE6537A1-D6FC-4f65-9D91-7224C49458BB}"/>
          </c:extLst>
        </c:dLbl>
      </c:pivotFmt>
      <c:pivotFmt>
        <c:idx val="69"/>
        <c:marker>
          <c:symbol val="none"/>
        </c:marker>
        <c:dLbl>
          <c:idx val="0"/>
          <c:delete val="1"/>
          <c:extLst>
            <c:ext xmlns:c15="http://schemas.microsoft.com/office/drawing/2012/chart" uri="{CE6537A1-D6FC-4f65-9D91-7224C49458BB}"/>
          </c:extLst>
        </c:dLbl>
      </c:pivotFmt>
      <c:pivotFmt>
        <c:idx val="70"/>
        <c:marker>
          <c:symbol val="none"/>
        </c:marker>
        <c:dLbl>
          <c:idx val="0"/>
          <c:delete val="1"/>
          <c:extLst>
            <c:ext xmlns:c15="http://schemas.microsoft.com/office/drawing/2012/chart" uri="{CE6537A1-D6FC-4f65-9D91-7224C49458BB}"/>
          </c:extLst>
        </c:dLbl>
      </c:pivotFmt>
      <c:pivotFmt>
        <c:idx val="71"/>
        <c:marker>
          <c:symbol val="none"/>
        </c:marker>
        <c:dLbl>
          <c:idx val="0"/>
          <c:delete val="1"/>
          <c:extLst>
            <c:ext xmlns:c15="http://schemas.microsoft.com/office/drawing/2012/chart" uri="{CE6537A1-D6FC-4f65-9D91-7224C49458BB}"/>
          </c:extLst>
        </c:dLbl>
      </c:pivotFmt>
      <c:pivotFmt>
        <c:idx val="72"/>
        <c:marker>
          <c:symbol val="none"/>
        </c:marker>
        <c:dLbl>
          <c:idx val="0"/>
          <c:delete val="1"/>
          <c:extLst>
            <c:ext xmlns:c15="http://schemas.microsoft.com/office/drawing/2012/chart" uri="{CE6537A1-D6FC-4f65-9D91-7224C49458BB}"/>
          </c:extLst>
        </c:dLbl>
      </c:pivotFmt>
      <c:pivotFmt>
        <c:idx val="73"/>
        <c:marker>
          <c:symbol val="none"/>
        </c:marker>
        <c:dLbl>
          <c:idx val="0"/>
          <c:delete val="1"/>
          <c:extLst>
            <c:ext xmlns:c15="http://schemas.microsoft.com/office/drawing/2012/chart" uri="{CE6537A1-D6FC-4f65-9D91-7224C49458BB}"/>
          </c:extLst>
        </c:dLbl>
      </c:pivotFmt>
      <c:pivotFmt>
        <c:idx val="74"/>
        <c:marker>
          <c:symbol val="none"/>
        </c:marker>
        <c:dLbl>
          <c:idx val="0"/>
          <c:delete val="1"/>
          <c:extLst>
            <c:ext xmlns:c15="http://schemas.microsoft.com/office/drawing/2012/chart" uri="{CE6537A1-D6FC-4f65-9D91-7224C49458BB}"/>
          </c:extLst>
        </c:dLbl>
      </c:pivotFmt>
      <c:pivotFmt>
        <c:idx val="75"/>
        <c:marker>
          <c:symbol val="none"/>
        </c:marker>
        <c:dLbl>
          <c:idx val="0"/>
          <c:delete val="1"/>
          <c:extLst>
            <c:ext xmlns:c15="http://schemas.microsoft.com/office/drawing/2012/chart" uri="{CE6537A1-D6FC-4f65-9D91-7224C49458BB}"/>
          </c:extLst>
        </c:dLbl>
      </c:pivotFmt>
      <c:pivotFmt>
        <c:idx val="76"/>
        <c:marker>
          <c:symbol val="none"/>
        </c:marker>
        <c:dLbl>
          <c:idx val="0"/>
          <c:delete val="1"/>
          <c:extLst>
            <c:ext xmlns:c15="http://schemas.microsoft.com/office/drawing/2012/chart" uri="{CE6537A1-D6FC-4f65-9D91-7224C49458BB}"/>
          </c:extLst>
        </c:dLbl>
      </c:pivotFmt>
      <c:pivotFmt>
        <c:idx val="77"/>
        <c:marker>
          <c:symbol val="none"/>
        </c:marker>
        <c:dLbl>
          <c:idx val="0"/>
          <c:delete val="1"/>
          <c:extLst>
            <c:ext xmlns:c15="http://schemas.microsoft.com/office/drawing/2012/chart" uri="{CE6537A1-D6FC-4f65-9D91-7224C49458BB}"/>
          </c:extLst>
        </c:dLbl>
      </c:pivotFmt>
      <c:pivotFmt>
        <c:idx val="78"/>
        <c:marker>
          <c:symbol val="none"/>
        </c:marker>
        <c:dLbl>
          <c:idx val="0"/>
          <c:delete val="1"/>
          <c:extLst>
            <c:ext xmlns:c15="http://schemas.microsoft.com/office/drawing/2012/chart" uri="{CE6537A1-D6FC-4f65-9D91-7224C49458BB}"/>
          </c:extLst>
        </c:dLbl>
      </c:pivotFmt>
      <c:pivotFmt>
        <c:idx val="79"/>
        <c:marker>
          <c:symbol val="none"/>
        </c:marker>
        <c:dLbl>
          <c:idx val="0"/>
          <c:delete val="1"/>
          <c:extLst>
            <c:ext xmlns:c15="http://schemas.microsoft.com/office/drawing/2012/chart" uri="{CE6537A1-D6FC-4f65-9D91-7224C49458BB}"/>
          </c:extLst>
        </c:dLbl>
      </c:pivotFmt>
      <c:pivotFmt>
        <c:idx val="80"/>
        <c:marker>
          <c:symbol val="none"/>
        </c:marker>
        <c:dLbl>
          <c:idx val="0"/>
          <c:delete val="1"/>
          <c:extLst>
            <c:ext xmlns:c15="http://schemas.microsoft.com/office/drawing/2012/chart" uri="{CE6537A1-D6FC-4f65-9D91-7224C49458BB}"/>
          </c:extLst>
        </c:dLbl>
      </c:pivotFmt>
      <c:pivotFmt>
        <c:idx val="81"/>
        <c:marker>
          <c:symbol val="none"/>
        </c:marker>
        <c:dLbl>
          <c:idx val="0"/>
          <c:delete val="1"/>
          <c:extLst>
            <c:ext xmlns:c15="http://schemas.microsoft.com/office/drawing/2012/chart" uri="{CE6537A1-D6FC-4f65-9D91-7224C49458BB}"/>
          </c:extLst>
        </c:dLbl>
      </c:pivotFmt>
      <c:pivotFmt>
        <c:idx val="82"/>
        <c:marker>
          <c:symbol val="none"/>
        </c:marker>
        <c:dLbl>
          <c:idx val="0"/>
          <c:delete val="1"/>
          <c:extLst>
            <c:ext xmlns:c15="http://schemas.microsoft.com/office/drawing/2012/chart" uri="{CE6537A1-D6FC-4f65-9D91-7224C49458BB}"/>
          </c:extLst>
        </c:dLbl>
      </c:pivotFmt>
      <c:pivotFmt>
        <c:idx val="83"/>
        <c:marker>
          <c:symbol val="none"/>
        </c:marker>
        <c:dLbl>
          <c:idx val="0"/>
          <c:delete val="1"/>
          <c:extLst>
            <c:ext xmlns:c15="http://schemas.microsoft.com/office/drawing/2012/chart" uri="{CE6537A1-D6FC-4f65-9D91-7224C49458BB}"/>
          </c:extLst>
        </c:dLbl>
      </c:pivotFmt>
      <c:pivotFmt>
        <c:idx val="84"/>
        <c:marker>
          <c:symbol val="none"/>
        </c:marker>
        <c:dLbl>
          <c:idx val="0"/>
          <c:delete val="1"/>
          <c:extLst>
            <c:ext xmlns:c15="http://schemas.microsoft.com/office/drawing/2012/chart" uri="{CE6537A1-D6FC-4f65-9D91-7224C49458BB}"/>
          </c:extLst>
        </c:dLbl>
      </c:pivotFmt>
      <c:pivotFmt>
        <c:idx val="85"/>
        <c:marker>
          <c:symbol val="none"/>
        </c:marker>
        <c:dLbl>
          <c:idx val="0"/>
          <c:delete val="1"/>
          <c:extLst>
            <c:ext xmlns:c15="http://schemas.microsoft.com/office/drawing/2012/chart" uri="{CE6537A1-D6FC-4f65-9D91-7224C49458BB}"/>
          </c:extLst>
        </c:dLbl>
      </c:pivotFmt>
      <c:pivotFmt>
        <c:idx val="86"/>
        <c:marker>
          <c:symbol val="none"/>
        </c:marker>
        <c:dLbl>
          <c:idx val="0"/>
          <c:delete val="1"/>
          <c:extLst>
            <c:ext xmlns:c15="http://schemas.microsoft.com/office/drawing/2012/chart" uri="{CE6537A1-D6FC-4f65-9D91-7224C49458BB}"/>
          </c:extLst>
        </c:dLbl>
      </c:pivotFmt>
      <c:pivotFmt>
        <c:idx val="87"/>
        <c:marker>
          <c:symbol val="none"/>
        </c:marker>
        <c:dLbl>
          <c:idx val="0"/>
          <c:delete val="1"/>
          <c:extLst>
            <c:ext xmlns:c15="http://schemas.microsoft.com/office/drawing/2012/chart" uri="{CE6537A1-D6FC-4f65-9D91-7224C49458BB}"/>
          </c:extLst>
        </c:dLbl>
      </c:pivotFmt>
      <c:pivotFmt>
        <c:idx val="88"/>
        <c:marker>
          <c:symbol val="none"/>
        </c:marker>
        <c:dLbl>
          <c:idx val="0"/>
          <c:delete val="1"/>
          <c:extLst>
            <c:ext xmlns:c15="http://schemas.microsoft.com/office/drawing/2012/chart" uri="{CE6537A1-D6FC-4f65-9D91-7224C49458BB}"/>
          </c:extLst>
        </c:dLbl>
      </c:pivotFmt>
      <c:pivotFmt>
        <c:idx val="89"/>
        <c:marker>
          <c:symbol val="none"/>
        </c:marker>
        <c:dLbl>
          <c:idx val="0"/>
          <c:delete val="1"/>
          <c:extLst>
            <c:ext xmlns:c15="http://schemas.microsoft.com/office/drawing/2012/chart" uri="{CE6537A1-D6FC-4f65-9D91-7224C49458BB}"/>
          </c:extLst>
        </c:dLbl>
      </c:pivotFmt>
      <c:pivotFmt>
        <c:idx val="90"/>
        <c:marker>
          <c:symbol val="none"/>
        </c:marker>
        <c:dLbl>
          <c:idx val="0"/>
          <c:delete val="1"/>
          <c:extLst>
            <c:ext xmlns:c15="http://schemas.microsoft.com/office/drawing/2012/chart" uri="{CE6537A1-D6FC-4f65-9D91-7224C49458BB}"/>
          </c:extLst>
        </c:dLbl>
      </c:pivotFmt>
      <c:pivotFmt>
        <c:idx val="91"/>
        <c:marker>
          <c:symbol val="none"/>
        </c:marker>
        <c:dLbl>
          <c:idx val="0"/>
          <c:delete val="1"/>
          <c:extLst>
            <c:ext xmlns:c15="http://schemas.microsoft.com/office/drawing/2012/chart" uri="{CE6537A1-D6FC-4f65-9D91-7224C49458BB}"/>
          </c:extLst>
        </c:dLbl>
      </c:pivotFmt>
      <c:pivotFmt>
        <c:idx val="92"/>
        <c:marker>
          <c:symbol val="none"/>
        </c:marker>
        <c:dLbl>
          <c:idx val="0"/>
          <c:delete val="1"/>
          <c:extLst>
            <c:ext xmlns:c15="http://schemas.microsoft.com/office/drawing/2012/chart" uri="{CE6537A1-D6FC-4f65-9D91-7224C49458BB}"/>
          </c:extLst>
        </c:dLbl>
      </c:pivotFmt>
      <c:pivotFmt>
        <c:idx val="93"/>
        <c:marker>
          <c:symbol val="none"/>
        </c:marker>
        <c:dLbl>
          <c:idx val="0"/>
          <c:delete val="1"/>
          <c:extLst>
            <c:ext xmlns:c15="http://schemas.microsoft.com/office/drawing/2012/chart" uri="{CE6537A1-D6FC-4f65-9D91-7224C49458BB}"/>
          </c:extLst>
        </c:dLbl>
      </c:pivotFmt>
      <c:pivotFmt>
        <c:idx val="94"/>
        <c:marker>
          <c:symbol val="none"/>
        </c:marker>
        <c:dLbl>
          <c:idx val="0"/>
          <c:delete val="1"/>
          <c:extLst>
            <c:ext xmlns:c15="http://schemas.microsoft.com/office/drawing/2012/chart" uri="{CE6537A1-D6FC-4f65-9D91-7224C49458BB}"/>
          </c:extLst>
        </c:dLbl>
      </c:pivotFmt>
      <c:pivotFmt>
        <c:idx val="95"/>
        <c:marker>
          <c:symbol val="none"/>
        </c:marker>
        <c:dLbl>
          <c:idx val="0"/>
          <c:delete val="1"/>
          <c:extLst>
            <c:ext xmlns:c15="http://schemas.microsoft.com/office/drawing/2012/chart" uri="{CE6537A1-D6FC-4f65-9D91-7224C49458BB}"/>
          </c:extLst>
        </c:dLbl>
      </c:pivotFmt>
      <c:pivotFmt>
        <c:idx val="96"/>
        <c:marker>
          <c:symbol val="none"/>
        </c:marker>
        <c:dLbl>
          <c:idx val="0"/>
          <c:delete val="1"/>
          <c:extLst>
            <c:ext xmlns:c15="http://schemas.microsoft.com/office/drawing/2012/chart" uri="{CE6537A1-D6FC-4f65-9D91-7224C49458BB}"/>
          </c:extLst>
        </c:dLbl>
      </c:pivotFmt>
      <c:pivotFmt>
        <c:idx val="97"/>
        <c:marker>
          <c:symbol val="none"/>
        </c:marker>
        <c:dLbl>
          <c:idx val="0"/>
          <c:delete val="1"/>
          <c:extLst>
            <c:ext xmlns:c15="http://schemas.microsoft.com/office/drawing/2012/chart" uri="{CE6537A1-D6FC-4f65-9D91-7224C49458BB}"/>
          </c:extLst>
        </c:dLbl>
      </c:pivotFmt>
      <c:pivotFmt>
        <c:idx val="98"/>
        <c:marker>
          <c:symbol val="none"/>
        </c:marker>
        <c:dLbl>
          <c:idx val="0"/>
          <c:delete val="1"/>
          <c:extLst>
            <c:ext xmlns:c15="http://schemas.microsoft.com/office/drawing/2012/chart" uri="{CE6537A1-D6FC-4f65-9D91-7224C49458BB}"/>
          </c:extLst>
        </c:dLbl>
      </c:pivotFmt>
      <c:pivotFmt>
        <c:idx val="99"/>
        <c:marker>
          <c:symbol val="none"/>
        </c:marker>
        <c:dLbl>
          <c:idx val="0"/>
          <c:delete val="1"/>
          <c:extLst>
            <c:ext xmlns:c15="http://schemas.microsoft.com/office/drawing/2012/chart" uri="{CE6537A1-D6FC-4f65-9D91-7224C49458BB}"/>
          </c:extLst>
        </c:dLbl>
      </c:pivotFmt>
      <c:pivotFmt>
        <c:idx val="100"/>
        <c:marker>
          <c:symbol val="none"/>
        </c:marker>
        <c:dLbl>
          <c:idx val="0"/>
          <c:delete val="1"/>
          <c:extLst>
            <c:ext xmlns:c15="http://schemas.microsoft.com/office/drawing/2012/chart" uri="{CE6537A1-D6FC-4f65-9D91-7224C49458BB}"/>
          </c:extLst>
        </c:dLbl>
      </c:pivotFmt>
      <c:pivotFmt>
        <c:idx val="101"/>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8.5469891803092966E-3"/>
          <c:y val="0"/>
          <c:w val="0.99145299145299148"/>
          <c:h val="1"/>
        </c:manualLayout>
      </c:layout>
      <c:barChart>
        <c:barDir val="col"/>
        <c:grouping val="clustered"/>
        <c:varyColors val="0"/>
        <c:ser>
          <c:idx val="0"/>
          <c:order val="0"/>
          <c:tx>
            <c:strRef>
              <c:f>Calendari!$M$3:$M$4</c:f>
              <c:strCache>
                <c:ptCount val="1"/>
                <c:pt idx="0">
                  <c:v>(en blanc)</c:v>
                </c:pt>
              </c:strCache>
            </c:strRef>
          </c:tx>
          <c:invertIfNegative val="0"/>
          <c:cat>
            <c:strRef>
              <c:f>Calendari!$L$5</c:f>
              <c:strCache>
                <c:ptCount val="1"/>
                <c:pt idx="0">
                  <c:v>Total</c:v>
                </c:pt>
              </c:strCache>
            </c:strRef>
          </c:cat>
          <c:val>
            <c:numRef>
              <c:f>Calendari!$M$5</c:f>
              <c:numCache>
                <c:formatCode>General</c:formatCode>
                <c:ptCount val="1"/>
                <c:pt idx="0">
                  <c:v>141</c:v>
                </c:pt>
              </c:numCache>
            </c:numRef>
          </c:val>
          <c:extLst>
            <c:ext xmlns:c16="http://schemas.microsoft.com/office/drawing/2014/chart" uri="{C3380CC4-5D6E-409C-BE32-E72D297353CC}">
              <c16:uniqueId val="{00000000-97EC-4718-A8A5-CC5C76BDB3A8}"/>
            </c:ext>
          </c:extLst>
        </c:ser>
        <c:dLbls>
          <c:showLegendKey val="0"/>
          <c:showVal val="0"/>
          <c:showCatName val="0"/>
          <c:showSerName val="0"/>
          <c:showPercent val="0"/>
          <c:showBubbleSize val="0"/>
        </c:dLbls>
        <c:gapWidth val="219"/>
        <c:overlap val="-27"/>
        <c:axId val="591496968"/>
        <c:axId val="591498280"/>
      </c:barChart>
      <c:catAx>
        <c:axId val="591496968"/>
        <c:scaling>
          <c:orientation val="minMax"/>
        </c:scaling>
        <c:delete val="1"/>
        <c:axPos val="b"/>
        <c:numFmt formatCode="General" sourceLinked="1"/>
        <c:majorTickMark val="none"/>
        <c:minorTickMark val="none"/>
        <c:tickLblPos val="nextTo"/>
        <c:crossAx val="591498280"/>
        <c:crosses val="autoZero"/>
        <c:auto val="1"/>
        <c:lblAlgn val="ctr"/>
        <c:lblOffset val="100"/>
        <c:noMultiLvlLbl val="0"/>
      </c:catAx>
      <c:valAx>
        <c:axId val="591498280"/>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591496968"/>
        <c:crosses val="autoZero"/>
        <c:crossBetween val="between"/>
      </c:valAx>
    </c:plotArea>
    <c:legend>
      <c:legendPos val="r"/>
      <c:overlay val="0"/>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Arial Narrow" panose="020B0606020202030204" pitchFamily="34" charset="0"/>
                <a:ea typeface="+mn-ea"/>
                <a:cs typeface="+mn-cs"/>
              </a:defRPr>
            </a:pPr>
            <a:r>
              <a:rPr lang="en-US" sz="1800" b="1">
                <a:latin typeface="Arial Narrow" panose="020B0606020202030204" pitchFamily="34" charset="0"/>
              </a:rPr>
              <a:t>Acció de govern i normativa</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ca-ES"/>
        </a:p>
      </c:txPr>
    </c:title>
    <c:autoTitleDeleted val="0"/>
    <c:plotArea>
      <c:layout>
        <c:manualLayout>
          <c:layoutTarget val="inner"/>
          <c:xMode val="edge"/>
          <c:yMode val="edge"/>
          <c:x val="0.27638888888888891"/>
          <c:y val="0.22453703703703703"/>
          <c:w val="0.46388888888888891"/>
          <c:h val="0.77314814814814814"/>
        </c:manualLayout>
      </c:layout>
      <c:doughnut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DD35-4671-8B78-17360AEA2A3D}"/>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DD35-4671-8B78-17360AEA2A3D}"/>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D35-4671-8B78-17360AEA2A3D}"/>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DD35-4671-8B78-17360AEA2A3D}"/>
              </c:ext>
            </c:extLst>
          </c:dPt>
          <c:dPt>
            <c:idx val="4"/>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9-DD35-4671-8B78-17360AEA2A3D}"/>
              </c:ext>
            </c:extLst>
          </c:dPt>
          <c:dPt>
            <c:idx val="5"/>
            <c:bubble3D val="0"/>
            <c:spPr>
              <a:solidFill>
                <a:schemeClr val="bg1"/>
              </a:solidFill>
              <a:ln w="19050">
                <a:solidFill>
                  <a:schemeClr val="lt1"/>
                </a:solidFill>
              </a:ln>
              <a:effectLst/>
            </c:spPr>
            <c:extLst>
              <c:ext xmlns:c16="http://schemas.microsoft.com/office/drawing/2014/chart" uri="{C3380CC4-5D6E-409C-BE32-E72D297353CC}">
                <c16:uniqueId val="{0000000B-DD35-4671-8B78-17360AEA2A3D}"/>
              </c:ext>
            </c:extLst>
          </c:dPt>
          <c:dLbls>
            <c:delete val="1"/>
          </c:dLbls>
          <c:val>
            <c:numRef>
              <c:f>velocímetres!$C$2:$C$7</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DD35-4671-8B78-17360AEA2A3D}"/>
            </c:ext>
          </c:extLst>
        </c:ser>
        <c:dLbls>
          <c:showLegendKey val="0"/>
          <c:showVal val="1"/>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E-DD35-4671-8B78-17360AEA2A3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DD35-4671-8B78-17360AEA2A3D}"/>
              </c:ext>
            </c:extLst>
          </c:dPt>
          <c:dPt>
            <c:idx val="2"/>
            <c:bubble3D val="0"/>
            <c:spPr>
              <a:noFill/>
              <a:ln w="19050">
                <a:solidFill>
                  <a:schemeClr val="lt1"/>
                </a:solidFill>
              </a:ln>
              <a:effectLst/>
            </c:spPr>
            <c:extLst>
              <c:ext xmlns:c16="http://schemas.microsoft.com/office/drawing/2014/chart" uri="{C3380CC4-5D6E-409C-BE32-E72D297353CC}">
                <c16:uniqueId val="{00000012-DD35-4671-8B78-17360AEA2A3D}"/>
              </c:ext>
            </c:extLst>
          </c:dPt>
          <c:val>
            <c:numRef>
              <c:f>velocímetres!$C$30:$C$32</c:f>
              <c:numCache>
                <c:formatCode>General</c:formatCode>
                <c:ptCount val="3"/>
                <c:pt idx="0" formatCode="0.00">
                  <c:v>1.5303030303030303</c:v>
                </c:pt>
                <c:pt idx="1">
                  <c:v>3</c:v>
                </c:pt>
                <c:pt idx="2" formatCode="0.00">
                  <c:v>195.46969696969697</c:v>
                </c:pt>
              </c:numCache>
            </c:numRef>
          </c:val>
          <c:extLst>
            <c:ext xmlns:c16="http://schemas.microsoft.com/office/drawing/2014/chart" uri="{C3380CC4-5D6E-409C-BE32-E72D297353CC}">
              <c16:uniqueId val="{00000013-DD35-4671-8B78-17360AEA2A3D}"/>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Arial Narrow" panose="020B0606020202030204" pitchFamily="34" charset="0"/>
                <a:ea typeface="+mn-ea"/>
                <a:cs typeface="+mn-cs"/>
              </a:defRPr>
            </a:pPr>
            <a:r>
              <a:rPr lang="en-US" sz="1800" b="1">
                <a:latin typeface="Arial Narrow" panose="020B0606020202030204" pitchFamily="34" charset="0"/>
              </a:rPr>
              <a:t>Informació institucional</a:t>
            </a:r>
            <a:r>
              <a:rPr lang="en-US" sz="1800" b="1" baseline="0">
                <a:latin typeface="Arial Narrow" panose="020B0606020202030204" pitchFamily="34" charset="0"/>
              </a:rPr>
              <a:t> i organigrama</a:t>
            </a:r>
            <a:endParaRPr lang="en-US" sz="1800" b="1">
              <a:latin typeface="Arial Narrow" panose="020B0606020202030204" pitchFamily="34" charset="0"/>
            </a:endParaRP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ca-ES"/>
        </a:p>
      </c:txPr>
    </c:title>
    <c:autoTitleDeleted val="0"/>
    <c:plotArea>
      <c:layout>
        <c:manualLayout>
          <c:layoutTarget val="inner"/>
          <c:xMode val="edge"/>
          <c:yMode val="edge"/>
          <c:x val="0.27638888888888891"/>
          <c:y val="0.22453703703703703"/>
          <c:w val="0.46388888888888891"/>
          <c:h val="0.77314814814814814"/>
        </c:manualLayout>
      </c:layout>
      <c:doughnut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F76F-4DEF-AAFF-79D5333B91AD}"/>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F76F-4DEF-AAFF-79D5333B91AD}"/>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F76F-4DEF-AAFF-79D5333B91AD}"/>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76F-4DEF-AAFF-79D5333B91AD}"/>
              </c:ext>
            </c:extLst>
          </c:dPt>
          <c:dPt>
            <c:idx val="4"/>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9-F76F-4DEF-AAFF-79D5333B91AD}"/>
              </c:ext>
            </c:extLst>
          </c:dPt>
          <c:dPt>
            <c:idx val="5"/>
            <c:bubble3D val="0"/>
            <c:spPr>
              <a:solidFill>
                <a:schemeClr val="bg1"/>
              </a:solidFill>
              <a:ln w="19050">
                <a:solidFill>
                  <a:schemeClr val="lt1"/>
                </a:solidFill>
              </a:ln>
              <a:effectLst/>
            </c:spPr>
            <c:extLst>
              <c:ext xmlns:c16="http://schemas.microsoft.com/office/drawing/2014/chart" uri="{C3380CC4-5D6E-409C-BE32-E72D297353CC}">
                <c16:uniqueId val="{0000000B-F76F-4DEF-AAFF-79D5333B91AD}"/>
              </c:ext>
            </c:extLst>
          </c:dPt>
          <c:dLbls>
            <c:delete val="1"/>
          </c:dLbls>
          <c:val>
            <c:numRef>
              <c:f>velocímetres!$C$2:$C$7</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F76F-4DEF-AAFF-79D5333B91AD}"/>
            </c:ext>
          </c:extLst>
        </c:ser>
        <c:dLbls>
          <c:showLegendKey val="0"/>
          <c:showVal val="1"/>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E-F76F-4DEF-AAFF-79D5333B91A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F76F-4DEF-AAFF-79D5333B91AD}"/>
              </c:ext>
            </c:extLst>
          </c:dPt>
          <c:dPt>
            <c:idx val="2"/>
            <c:bubble3D val="0"/>
            <c:spPr>
              <a:noFill/>
              <a:ln w="19050">
                <a:solidFill>
                  <a:schemeClr val="lt1"/>
                </a:solidFill>
              </a:ln>
              <a:effectLst/>
            </c:spPr>
            <c:extLst>
              <c:ext xmlns:c16="http://schemas.microsoft.com/office/drawing/2014/chart" uri="{C3380CC4-5D6E-409C-BE32-E72D297353CC}">
                <c16:uniqueId val="{00000012-F76F-4DEF-AAFF-79D5333B91AD}"/>
              </c:ext>
            </c:extLst>
          </c:dPt>
          <c:val>
            <c:numRef>
              <c:f>velocímetres!$C$68:$C$70</c:f>
              <c:numCache>
                <c:formatCode>General</c:formatCode>
                <c:ptCount val="3"/>
                <c:pt idx="0" formatCode="0.00">
                  <c:v>98.5</c:v>
                </c:pt>
                <c:pt idx="1">
                  <c:v>3</c:v>
                </c:pt>
                <c:pt idx="2" formatCode="0.00">
                  <c:v>98.5</c:v>
                </c:pt>
              </c:numCache>
            </c:numRef>
          </c:val>
          <c:extLst>
            <c:ext xmlns:c16="http://schemas.microsoft.com/office/drawing/2014/chart" uri="{C3380CC4-5D6E-409C-BE32-E72D297353CC}">
              <c16:uniqueId val="{00000013-F76F-4DEF-AAFF-79D5333B91AD}"/>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Arial Narrow" panose="020B0606020202030204" pitchFamily="34" charset="0"/>
                <a:ea typeface="+mn-ea"/>
                <a:cs typeface="+mn-cs"/>
              </a:defRPr>
            </a:pPr>
            <a:r>
              <a:rPr lang="en-US" sz="1800" b="1">
                <a:latin typeface="Arial Narrow" panose="020B0606020202030204" pitchFamily="34" charset="0"/>
              </a:rPr>
              <a:t>Serveis i tràmits</a:t>
            </a:r>
          </a:p>
        </c:rich>
      </c:tx>
      <c:layout>
        <c:manualLayout>
          <c:xMode val="edge"/>
          <c:yMode val="edge"/>
          <c:x val="0.37881233595800518"/>
          <c:y val="6.4814814814814811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ca-ES"/>
        </a:p>
      </c:txPr>
    </c:title>
    <c:autoTitleDeleted val="0"/>
    <c:plotArea>
      <c:layout>
        <c:manualLayout>
          <c:layoutTarget val="inner"/>
          <c:xMode val="edge"/>
          <c:yMode val="edge"/>
          <c:x val="0.27638888888888891"/>
          <c:y val="0.22453703703703703"/>
          <c:w val="0.46388888888888891"/>
          <c:h val="0.77314814814814814"/>
        </c:manualLayout>
      </c:layout>
      <c:doughnut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D899-4AA6-A40B-35B179E0E3BC}"/>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D899-4AA6-A40B-35B179E0E3B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899-4AA6-A40B-35B179E0E3BC}"/>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D899-4AA6-A40B-35B179E0E3BC}"/>
              </c:ext>
            </c:extLst>
          </c:dPt>
          <c:dPt>
            <c:idx val="4"/>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9-D899-4AA6-A40B-35B179E0E3BC}"/>
              </c:ext>
            </c:extLst>
          </c:dPt>
          <c:dPt>
            <c:idx val="5"/>
            <c:bubble3D val="0"/>
            <c:spPr>
              <a:solidFill>
                <a:schemeClr val="bg1"/>
              </a:solidFill>
              <a:ln w="19050">
                <a:solidFill>
                  <a:schemeClr val="lt1"/>
                </a:solidFill>
              </a:ln>
              <a:effectLst/>
            </c:spPr>
            <c:extLst>
              <c:ext xmlns:c16="http://schemas.microsoft.com/office/drawing/2014/chart" uri="{C3380CC4-5D6E-409C-BE32-E72D297353CC}">
                <c16:uniqueId val="{0000000B-D899-4AA6-A40B-35B179E0E3BC}"/>
              </c:ext>
            </c:extLst>
          </c:dPt>
          <c:dLbls>
            <c:delete val="1"/>
          </c:dLbls>
          <c:val>
            <c:numRef>
              <c:f>velocímetres!$C$2:$C$7</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D899-4AA6-A40B-35B179E0E3BC}"/>
            </c:ext>
          </c:extLst>
        </c:ser>
        <c:dLbls>
          <c:showLegendKey val="0"/>
          <c:showVal val="1"/>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E-D899-4AA6-A40B-35B179E0E3B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D899-4AA6-A40B-35B179E0E3BC}"/>
              </c:ext>
            </c:extLst>
          </c:dPt>
          <c:dPt>
            <c:idx val="2"/>
            <c:bubble3D val="0"/>
            <c:spPr>
              <a:noFill/>
              <a:ln w="19050">
                <a:solidFill>
                  <a:schemeClr val="lt1"/>
                </a:solidFill>
              </a:ln>
              <a:effectLst/>
            </c:spPr>
            <c:extLst>
              <c:ext xmlns:c16="http://schemas.microsoft.com/office/drawing/2014/chart" uri="{C3380CC4-5D6E-409C-BE32-E72D297353CC}">
                <c16:uniqueId val="{00000012-D899-4AA6-A40B-35B179E0E3BC}"/>
              </c:ext>
            </c:extLst>
          </c:dPt>
          <c:val>
            <c:numRef>
              <c:f>velocímetres!$C$104:$C$106</c:f>
              <c:numCache>
                <c:formatCode>General</c:formatCode>
                <c:ptCount val="3"/>
                <c:pt idx="0" formatCode="0.00">
                  <c:v>-1.5</c:v>
                </c:pt>
                <c:pt idx="1">
                  <c:v>3</c:v>
                </c:pt>
                <c:pt idx="2" formatCode="0.00">
                  <c:v>198.5</c:v>
                </c:pt>
              </c:numCache>
            </c:numRef>
          </c:val>
          <c:extLst>
            <c:ext xmlns:c16="http://schemas.microsoft.com/office/drawing/2014/chart" uri="{C3380CC4-5D6E-409C-BE32-E72D297353CC}">
              <c16:uniqueId val="{00000013-D899-4AA6-A40B-35B179E0E3BC}"/>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Arial Narrow" panose="020B0606020202030204" pitchFamily="34" charset="0"/>
                <a:ea typeface="+mn-ea"/>
                <a:cs typeface="+mn-cs"/>
              </a:defRPr>
            </a:pPr>
            <a:r>
              <a:rPr lang="en-US" sz="1800" b="1">
                <a:latin typeface="Arial Narrow" panose="020B0606020202030204" pitchFamily="34" charset="0"/>
              </a:rPr>
              <a:t>Participació</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ca-ES"/>
        </a:p>
      </c:txPr>
    </c:title>
    <c:autoTitleDeleted val="0"/>
    <c:plotArea>
      <c:layout>
        <c:manualLayout>
          <c:layoutTarget val="inner"/>
          <c:xMode val="edge"/>
          <c:yMode val="edge"/>
          <c:x val="0.27638888888888891"/>
          <c:y val="0.22453703703703703"/>
          <c:w val="0.46388888888888891"/>
          <c:h val="0.77314814814814814"/>
        </c:manualLayout>
      </c:layout>
      <c:doughnut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1E0C-4522-B1B7-1A90123024F3}"/>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1E0C-4522-B1B7-1A90123024F3}"/>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E0C-4522-B1B7-1A90123024F3}"/>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1E0C-4522-B1B7-1A90123024F3}"/>
              </c:ext>
            </c:extLst>
          </c:dPt>
          <c:dPt>
            <c:idx val="4"/>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9-1E0C-4522-B1B7-1A90123024F3}"/>
              </c:ext>
            </c:extLst>
          </c:dPt>
          <c:dPt>
            <c:idx val="5"/>
            <c:bubble3D val="0"/>
            <c:spPr>
              <a:solidFill>
                <a:schemeClr val="bg1"/>
              </a:solidFill>
              <a:ln w="19050">
                <a:solidFill>
                  <a:schemeClr val="lt1"/>
                </a:solidFill>
              </a:ln>
              <a:effectLst/>
            </c:spPr>
            <c:extLst>
              <c:ext xmlns:c16="http://schemas.microsoft.com/office/drawing/2014/chart" uri="{C3380CC4-5D6E-409C-BE32-E72D297353CC}">
                <c16:uniqueId val="{0000000B-1E0C-4522-B1B7-1A90123024F3}"/>
              </c:ext>
            </c:extLst>
          </c:dPt>
          <c:dLbls>
            <c:delete val="1"/>
          </c:dLbls>
          <c:val>
            <c:numRef>
              <c:f>velocímetres!$C$2:$C$7</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1E0C-4522-B1B7-1A90123024F3}"/>
            </c:ext>
          </c:extLst>
        </c:ser>
        <c:dLbls>
          <c:showLegendKey val="0"/>
          <c:showVal val="1"/>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E-1E0C-4522-B1B7-1A90123024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1E0C-4522-B1B7-1A90123024F3}"/>
              </c:ext>
            </c:extLst>
          </c:dPt>
          <c:dPt>
            <c:idx val="2"/>
            <c:bubble3D val="0"/>
            <c:spPr>
              <a:noFill/>
              <a:ln w="19050">
                <a:solidFill>
                  <a:schemeClr val="lt1"/>
                </a:solidFill>
              </a:ln>
              <a:effectLst/>
            </c:spPr>
            <c:extLst>
              <c:ext xmlns:c16="http://schemas.microsoft.com/office/drawing/2014/chart" uri="{C3380CC4-5D6E-409C-BE32-E72D297353CC}">
                <c16:uniqueId val="{00000012-1E0C-4522-B1B7-1A90123024F3}"/>
              </c:ext>
            </c:extLst>
          </c:dPt>
          <c:val>
            <c:numRef>
              <c:f>velocímetres!$C$86:$C$88</c:f>
              <c:numCache>
                <c:formatCode>General</c:formatCode>
                <c:ptCount val="3"/>
                <c:pt idx="0" formatCode="0.00">
                  <c:v>-1.5</c:v>
                </c:pt>
                <c:pt idx="1">
                  <c:v>3</c:v>
                </c:pt>
                <c:pt idx="2" formatCode="0.00">
                  <c:v>198.5</c:v>
                </c:pt>
              </c:numCache>
            </c:numRef>
          </c:val>
          <c:extLst>
            <c:ext xmlns:c16="http://schemas.microsoft.com/office/drawing/2014/chart" uri="{C3380CC4-5D6E-409C-BE32-E72D297353CC}">
              <c16:uniqueId val="{00000013-1E0C-4522-B1B7-1A90123024F3}"/>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Arial Narrow" panose="020B0606020202030204" pitchFamily="34" charset="0"/>
                <a:ea typeface="+mn-ea"/>
                <a:cs typeface="+mn-cs"/>
              </a:defRPr>
            </a:pPr>
            <a:r>
              <a:rPr lang="en-US" sz="1800" b="1">
                <a:latin typeface="Arial Narrow" panose="020B0606020202030204" pitchFamily="34" charset="0"/>
              </a:rPr>
              <a:t>Contractes, convenis i subvencions</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ca-ES"/>
        </a:p>
      </c:txPr>
    </c:title>
    <c:autoTitleDeleted val="0"/>
    <c:plotArea>
      <c:layout>
        <c:manualLayout>
          <c:layoutTarget val="inner"/>
          <c:xMode val="edge"/>
          <c:yMode val="edge"/>
          <c:x val="0.27638888888888891"/>
          <c:y val="0.22453703703703703"/>
          <c:w val="0.46388888888888891"/>
          <c:h val="0.77314814814814814"/>
        </c:manualLayout>
      </c:layout>
      <c:doughnut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0BFC-49B2-B892-C381FDDA176C}"/>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0BFC-49B2-B892-C381FDDA176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0BFC-49B2-B892-C381FDDA176C}"/>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0BFC-49B2-B892-C381FDDA176C}"/>
              </c:ext>
            </c:extLst>
          </c:dPt>
          <c:dPt>
            <c:idx val="4"/>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9-0BFC-49B2-B892-C381FDDA176C}"/>
              </c:ext>
            </c:extLst>
          </c:dPt>
          <c:dPt>
            <c:idx val="5"/>
            <c:bubble3D val="0"/>
            <c:spPr>
              <a:solidFill>
                <a:schemeClr val="bg1"/>
              </a:solidFill>
              <a:ln w="19050">
                <a:solidFill>
                  <a:schemeClr val="lt1"/>
                </a:solidFill>
              </a:ln>
              <a:effectLst/>
            </c:spPr>
            <c:extLst>
              <c:ext xmlns:c16="http://schemas.microsoft.com/office/drawing/2014/chart" uri="{C3380CC4-5D6E-409C-BE32-E72D297353CC}">
                <c16:uniqueId val="{0000000B-0BFC-49B2-B892-C381FDDA176C}"/>
              </c:ext>
            </c:extLst>
          </c:dPt>
          <c:dLbls>
            <c:delete val="1"/>
          </c:dLbls>
          <c:val>
            <c:numRef>
              <c:f>velocímetres!$C$2:$C$7</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0BFC-49B2-B892-C381FDDA176C}"/>
            </c:ext>
          </c:extLst>
        </c:ser>
        <c:dLbls>
          <c:showLegendKey val="0"/>
          <c:showVal val="1"/>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noFill/>
              </a:ln>
              <a:effectLst/>
            </c:spPr>
            <c:extLst>
              <c:ext xmlns:c16="http://schemas.microsoft.com/office/drawing/2014/chart" uri="{C3380CC4-5D6E-409C-BE32-E72D297353CC}">
                <c16:uniqueId val="{0000000E-0BFC-49B2-B892-C381FDDA17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0BFC-49B2-B892-C381FDDA176C}"/>
              </c:ext>
            </c:extLst>
          </c:dPt>
          <c:dPt>
            <c:idx val="2"/>
            <c:bubble3D val="0"/>
            <c:spPr>
              <a:noFill/>
              <a:ln w="19050">
                <a:solidFill>
                  <a:schemeClr val="lt1"/>
                </a:solidFill>
              </a:ln>
              <a:effectLst/>
            </c:spPr>
            <c:extLst>
              <c:ext xmlns:c16="http://schemas.microsoft.com/office/drawing/2014/chart" uri="{C3380CC4-5D6E-409C-BE32-E72D297353CC}">
                <c16:uniqueId val="{00000012-0BFC-49B2-B892-C381FDDA176C}"/>
              </c:ext>
            </c:extLst>
          </c:dPt>
          <c:val>
            <c:numRef>
              <c:f>velocímetres!$C$49:$C$51</c:f>
              <c:numCache>
                <c:formatCode>General</c:formatCode>
                <c:ptCount val="3"/>
                <c:pt idx="0" formatCode="0.00">
                  <c:v>-1.5</c:v>
                </c:pt>
                <c:pt idx="1">
                  <c:v>3</c:v>
                </c:pt>
                <c:pt idx="2" formatCode="0.00">
                  <c:v>198.5</c:v>
                </c:pt>
              </c:numCache>
            </c:numRef>
          </c:val>
          <c:extLst>
            <c:ext xmlns:c16="http://schemas.microsoft.com/office/drawing/2014/chart" uri="{C3380CC4-5D6E-409C-BE32-E72D297353CC}">
              <c16:uniqueId val="{00000013-0BFC-49B2-B892-C381FDDA176C}"/>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[2024XXXX_MODEL SEGUIMENT TRANSPARENCIA_Ajuntament XX.xlsx]taules dinàmiques!2. Situació per àmbit-barres</c:name>
    <c:fmtId val="13"/>
  </c:pivotSource>
  <c:chart>
    <c:title>
      <c:tx>
        <c:rich>
          <a:bodyPr rot="0" spcFirstLastPara="1" vertOverflow="ellipsis" vert="horz" wrap="square" anchor="ctr" anchorCtr="1"/>
          <a:lstStyle/>
          <a:p>
            <a:pPr>
              <a:defRPr sz="1800" b="1" i="0" u="none" strike="noStrike" kern="1200" cap="all" spc="120" normalizeH="0" baseline="0">
                <a:solidFill>
                  <a:schemeClr val="tx1">
                    <a:lumMod val="65000"/>
                    <a:lumOff val="35000"/>
                  </a:schemeClr>
                </a:solidFill>
                <a:latin typeface="Arial Narrow" panose="020B0606020202030204" pitchFamily="34" charset="0"/>
                <a:ea typeface="+mn-ea"/>
                <a:cs typeface="+mn-cs"/>
              </a:defRPr>
            </a:pPr>
            <a:r>
              <a:rPr lang="es-ES" sz="1800">
                <a:latin typeface="Arial Narrow" panose="020B0606020202030204" pitchFamily="34" charset="0"/>
              </a:rPr>
              <a:t>Situació acompliment</a:t>
            </a:r>
            <a:r>
              <a:rPr lang="es-ES" sz="1800" baseline="0">
                <a:latin typeface="Arial Narrow" panose="020B0606020202030204" pitchFamily="34" charset="0"/>
              </a:rPr>
              <a:t> items</a:t>
            </a:r>
            <a:r>
              <a:rPr lang="es-ES" sz="1800">
                <a:latin typeface="Arial Narrow" panose="020B0606020202030204" pitchFamily="34" charset="0"/>
              </a:rPr>
              <a:t> per familia</a:t>
            </a:r>
          </a:p>
        </c:rich>
      </c:tx>
      <c:overlay val="0"/>
      <c:spPr>
        <a:noFill/>
        <a:ln>
          <a:noFill/>
        </a:ln>
        <a:effectLst/>
      </c:spPr>
      <c:txPr>
        <a:bodyPr rot="0" spcFirstLastPara="1" vertOverflow="ellipsis" vert="horz" wrap="square" anchor="ctr" anchorCtr="1"/>
        <a:lstStyle/>
        <a:p>
          <a:pPr>
            <a:defRPr sz="1800" b="1" i="0" u="none" strike="noStrike" kern="1200" cap="all" spc="120" normalizeH="0" baseline="0">
              <a:solidFill>
                <a:schemeClr val="tx1">
                  <a:lumMod val="65000"/>
                  <a:lumOff val="35000"/>
                </a:schemeClr>
              </a:solidFill>
              <a:latin typeface="Arial Narrow" panose="020B0606020202030204" pitchFamily="34" charset="0"/>
              <a:ea typeface="+mn-ea"/>
              <a:cs typeface="+mn-cs"/>
            </a:defRPr>
          </a:pPr>
          <a:endParaRPr lang="ca-E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dLbl>
          <c:idx val="0"/>
          <c:showLegendKey val="0"/>
          <c:showVal val="0"/>
          <c:showCatName val="0"/>
          <c:showSerName val="0"/>
          <c:showPercent val="0"/>
          <c:showBubbleSize val="0"/>
          <c:extLst>
            <c:ext xmlns:c15="http://schemas.microsoft.com/office/drawing/2012/chart" uri="{CE6537A1-D6FC-4f65-9D91-7224C49458BB}"/>
          </c:extLst>
        </c:dLbl>
      </c:pivotFmt>
      <c:pivotFmt>
        <c:idx val="23"/>
        <c:dLbl>
          <c:idx val="0"/>
          <c:showLegendKey val="0"/>
          <c:showVal val="0"/>
          <c:showCatName val="0"/>
          <c:showSerName val="0"/>
          <c:showPercent val="0"/>
          <c:showBubbleSize val="0"/>
          <c:extLst>
            <c:ext xmlns:c15="http://schemas.microsoft.com/office/drawing/2012/chart" uri="{CE6537A1-D6FC-4f65-9D91-7224C49458BB}"/>
          </c:extLst>
        </c:dLbl>
      </c:pivotFmt>
      <c:pivotFmt>
        <c:idx val="24"/>
        <c:dLbl>
          <c:idx val="0"/>
          <c:showLegendKey val="0"/>
          <c:showVal val="0"/>
          <c:showCatName val="0"/>
          <c:showSerName val="0"/>
          <c:showPercent val="0"/>
          <c:showBubbleSize val="0"/>
          <c:extLst>
            <c:ext xmlns:c15="http://schemas.microsoft.com/office/drawing/2012/chart" uri="{CE6537A1-D6FC-4f65-9D91-7224C49458BB}"/>
          </c:extLst>
        </c:dLbl>
      </c:pivotFmt>
      <c:pivotFmt>
        <c:idx val="25"/>
      </c:pivotFmt>
      <c:pivotFmt>
        <c:idx val="26"/>
      </c:pivotFmt>
      <c:pivotFmt>
        <c:idx val="27"/>
      </c:pivotFmt>
      <c:pivotFmt>
        <c:idx val="28"/>
      </c:pivotFmt>
      <c:pivotFmt>
        <c:idx val="29"/>
      </c:pivotFmt>
      <c:pivotFmt>
        <c:idx val="30"/>
      </c:pivotFmt>
      <c:pivotFmt>
        <c:idx val="31"/>
      </c:pivotFmt>
      <c:pivotFmt>
        <c:idx val="32"/>
      </c:pivotFmt>
      <c:pivotFmt>
        <c:idx val="33"/>
        <c:spPr>
          <a:solidFill>
            <a:srgbClr val="6699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lt1"/>
                  </a:solidFill>
                  <a:latin typeface="Arial Narrow" panose="020B0606020202030204" pitchFamily="34" charset="0"/>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4"/>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5"/>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6"/>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0"/>
        <c:spPr>
          <a:solidFill>
            <a:srgbClr val="6699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lt1"/>
                  </a:solidFill>
                  <a:latin typeface="Arial Narrow" panose="020B0606020202030204" pitchFamily="34" charset="0"/>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1"/>
        <c:spPr>
          <a:solidFill>
            <a:srgbClr val="6699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lt1"/>
                  </a:solidFill>
                  <a:latin typeface="Arial Narrow" panose="020B0606020202030204" pitchFamily="34" charset="0"/>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2"/>
        <c:spPr>
          <a:solidFill>
            <a:srgbClr val="6699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lt1"/>
                  </a:solidFill>
                  <a:latin typeface="Arial Narrow" panose="020B0606020202030204" pitchFamily="34" charset="0"/>
                  <a:ea typeface="+mn-ea"/>
                  <a:cs typeface="+mn-cs"/>
                </a:defRPr>
              </a:pPr>
              <a:endParaRPr lang="ca-E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'taules dinàmiques'!$I$3:$I$4</c:f>
              <c:strCache>
                <c:ptCount val="1"/>
                <c:pt idx="0">
                  <c:v>Compleix</c:v>
                </c:pt>
              </c:strCache>
            </c:strRef>
          </c:tx>
          <c:spPr>
            <a:solidFill>
              <a:srgbClr val="6699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lt1"/>
                    </a:solidFill>
                    <a:latin typeface="Arial Narrow" panose="020B0606020202030204" pitchFamily="34" charset="0"/>
                    <a:ea typeface="+mn-ea"/>
                    <a:cs typeface="+mn-cs"/>
                  </a:defRPr>
                </a:pPr>
                <a:endParaRPr lang="ca-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'taules dinàmiques'!$H$5:$H$29</c:f>
              <c:multiLvlStrCache>
                <c:ptCount val="18"/>
                <c:lvl>
                  <c:pt idx="0">
                    <c:v>Acció de govern i partits polítics</c:v>
                  </c:pt>
                  <c:pt idx="1">
                    <c:v>Gestió documental i arxiu</c:v>
                  </c:pt>
                  <c:pt idx="2">
                    <c:v>Normativa, plans i programes</c:v>
                  </c:pt>
                  <c:pt idx="3">
                    <c:v>Urbanisme</c:v>
                  </c:pt>
                  <c:pt idx="4">
                    <c:v>Convenis i subvencions</c:v>
                  </c:pt>
                  <c:pt idx="5">
                    <c:v>Informació de la contractació pública</c:v>
                  </c:pt>
                  <c:pt idx="6">
                    <c:v>Relació de contractes</c:v>
                  </c:pt>
                  <c:pt idx="7">
                    <c:v>Gestió econòmica</c:v>
                  </c:pt>
                  <c:pt idx="8">
                    <c:v>Patrimoni</c:v>
                  </c:pt>
                  <c:pt idx="9">
                    <c:v>Pressupost</c:v>
                  </c:pt>
                  <c:pt idx="10">
                    <c:v>Empleats públics</c:v>
                  </c:pt>
                  <c:pt idx="11">
                    <c:v>Informació institucional</c:v>
                  </c:pt>
                  <c:pt idx="12">
                    <c:v>Organització política i retribucions</c:v>
                  </c:pt>
                  <c:pt idx="13">
                    <c:v>Protecció de dades personals de l'ens</c:v>
                  </c:pt>
                  <c:pt idx="14">
                    <c:v>Participació</c:v>
                  </c:pt>
                  <c:pt idx="15">
                    <c:v>Estat dels serveis</c:v>
                  </c:pt>
                  <c:pt idx="16">
                    <c:v>Serveis</c:v>
                  </c:pt>
                  <c:pt idx="17">
                    <c:v>Tràmits</c:v>
                  </c:pt>
                </c:lvl>
                <c:lvl>
                  <c:pt idx="0">
                    <c:v>Acció de govern i normativa</c:v>
                  </c:pt>
                  <c:pt idx="4">
                    <c:v>Contractes, convenis i subvencions</c:v>
                  </c:pt>
                  <c:pt idx="7">
                    <c:v>Gestió econòmica</c:v>
                  </c:pt>
                  <c:pt idx="10">
                    <c:v>Informació institucional i organitzativa</c:v>
                  </c:pt>
                  <c:pt idx="14">
                    <c:v>Participació</c:v>
                  </c:pt>
                  <c:pt idx="15">
                    <c:v>Serveis i tràmits</c:v>
                  </c:pt>
                </c:lvl>
              </c:multiLvlStrCache>
            </c:multiLvlStrRef>
          </c:cat>
          <c:val>
            <c:numRef>
              <c:f>'taules dinàmiques'!$I$5:$I$29</c:f>
              <c:numCache>
                <c:formatCode>General</c:formatCode>
                <c:ptCount val="18"/>
                <c:pt idx="10">
                  <c:v>4</c:v>
                </c:pt>
                <c:pt idx="11">
                  <c:v>2</c:v>
                </c:pt>
              </c:numCache>
            </c:numRef>
          </c:val>
          <c:extLst>
            <c:ext xmlns:c16="http://schemas.microsoft.com/office/drawing/2014/chart" uri="{C3380CC4-5D6E-409C-BE32-E72D297353CC}">
              <c16:uniqueId val="{00000000-7A0A-4BAE-9D4B-D0605B158412}"/>
            </c:ext>
          </c:extLst>
        </c:ser>
        <c:ser>
          <c:idx val="1"/>
          <c:order val="1"/>
          <c:tx>
            <c:strRef>
              <c:f>'taules dinàmiques'!$J$3:$J$4</c:f>
              <c:strCache>
                <c:ptCount val="1"/>
                <c:pt idx="0">
                  <c:v>Compleix parcialment</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'taules dinàmiques'!$H$5:$H$29</c:f>
              <c:multiLvlStrCache>
                <c:ptCount val="18"/>
                <c:lvl>
                  <c:pt idx="0">
                    <c:v>Acció de govern i partits polítics</c:v>
                  </c:pt>
                  <c:pt idx="1">
                    <c:v>Gestió documental i arxiu</c:v>
                  </c:pt>
                  <c:pt idx="2">
                    <c:v>Normativa, plans i programes</c:v>
                  </c:pt>
                  <c:pt idx="3">
                    <c:v>Urbanisme</c:v>
                  </c:pt>
                  <c:pt idx="4">
                    <c:v>Convenis i subvencions</c:v>
                  </c:pt>
                  <c:pt idx="5">
                    <c:v>Informació de la contractació pública</c:v>
                  </c:pt>
                  <c:pt idx="6">
                    <c:v>Relació de contractes</c:v>
                  </c:pt>
                  <c:pt idx="7">
                    <c:v>Gestió econòmica</c:v>
                  </c:pt>
                  <c:pt idx="8">
                    <c:v>Patrimoni</c:v>
                  </c:pt>
                  <c:pt idx="9">
                    <c:v>Pressupost</c:v>
                  </c:pt>
                  <c:pt idx="10">
                    <c:v>Empleats públics</c:v>
                  </c:pt>
                  <c:pt idx="11">
                    <c:v>Informació institucional</c:v>
                  </c:pt>
                  <c:pt idx="12">
                    <c:v>Organització política i retribucions</c:v>
                  </c:pt>
                  <c:pt idx="13">
                    <c:v>Protecció de dades personals de l'ens</c:v>
                  </c:pt>
                  <c:pt idx="14">
                    <c:v>Participació</c:v>
                  </c:pt>
                  <c:pt idx="15">
                    <c:v>Estat dels serveis</c:v>
                  </c:pt>
                  <c:pt idx="16">
                    <c:v>Serveis</c:v>
                  </c:pt>
                  <c:pt idx="17">
                    <c:v>Tràmits</c:v>
                  </c:pt>
                </c:lvl>
                <c:lvl>
                  <c:pt idx="0">
                    <c:v>Acció de govern i normativa</c:v>
                  </c:pt>
                  <c:pt idx="4">
                    <c:v>Contractes, convenis i subvencions</c:v>
                  </c:pt>
                  <c:pt idx="7">
                    <c:v>Gestió econòmica</c:v>
                  </c:pt>
                  <c:pt idx="10">
                    <c:v>Informació institucional i organitzativa</c:v>
                  </c:pt>
                  <c:pt idx="14">
                    <c:v>Participació</c:v>
                  </c:pt>
                  <c:pt idx="15">
                    <c:v>Serveis i tràmits</c:v>
                  </c:pt>
                </c:lvl>
              </c:multiLvlStrCache>
            </c:multiLvlStrRef>
          </c:cat>
          <c:val>
            <c:numRef>
              <c:f>'taules dinàmiques'!$J$5:$J$29</c:f>
              <c:numCache>
                <c:formatCode>General</c:formatCode>
                <c:ptCount val="18"/>
                <c:pt idx="0">
                  <c:v>1</c:v>
                </c:pt>
                <c:pt idx="7">
                  <c:v>6</c:v>
                </c:pt>
                <c:pt idx="8">
                  <c:v>4</c:v>
                </c:pt>
                <c:pt idx="9">
                  <c:v>7</c:v>
                </c:pt>
                <c:pt idx="10">
                  <c:v>6</c:v>
                </c:pt>
                <c:pt idx="13">
                  <c:v>3</c:v>
                </c:pt>
              </c:numCache>
            </c:numRef>
          </c:val>
          <c:extLst>
            <c:ext xmlns:c16="http://schemas.microsoft.com/office/drawing/2014/chart" uri="{C3380CC4-5D6E-409C-BE32-E72D297353CC}">
              <c16:uniqueId val="{00000001-DC07-45E3-B22C-6F69F9D52028}"/>
            </c:ext>
          </c:extLst>
        </c:ser>
        <c:ser>
          <c:idx val="2"/>
          <c:order val="2"/>
          <c:tx>
            <c:strRef>
              <c:f>'taules dinàmiques'!$K$3:$K$4</c:f>
              <c:strCache>
                <c:ptCount val="1"/>
                <c:pt idx="0">
                  <c:v>No aplica</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'taules dinàmiques'!$H$5:$H$29</c:f>
              <c:multiLvlStrCache>
                <c:ptCount val="18"/>
                <c:lvl>
                  <c:pt idx="0">
                    <c:v>Acció de govern i partits polítics</c:v>
                  </c:pt>
                  <c:pt idx="1">
                    <c:v>Gestió documental i arxiu</c:v>
                  </c:pt>
                  <c:pt idx="2">
                    <c:v>Normativa, plans i programes</c:v>
                  </c:pt>
                  <c:pt idx="3">
                    <c:v>Urbanisme</c:v>
                  </c:pt>
                  <c:pt idx="4">
                    <c:v>Convenis i subvencions</c:v>
                  </c:pt>
                  <c:pt idx="5">
                    <c:v>Informació de la contractació pública</c:v>
                  </c:pt>
                  <c:pt idx="6">
                    <c:v>Relació de contractes</c:v>
                  </c:pt>
                  <c:pt idx="7">
                    <c:v>Gestió econòmica</c:v>
                  </c:pt>
                  <c:pt idx="8">
                    <c:v>Patrimoni</c:v>
                  </c:pt>
                  <c:pt idx="9">
                    <c:v>Pressupost</c:v>
                  </c:pt>
                  <c:pt idx="10">
                    <c:v>Empleats públics</c:v>
                  </c:pt>
                  <c:pt idx="11">
                    <c:v>Informació institucional</c:v>
                  </c:pt>
                  <c:pt idx="12">
                    <c:v>Organització política i retribucions</c:v>
                  </c:pt>
                  <c:pt idx="13">
                    <c:v>Protecció de dades personals de l'ens</c:v>
                  </c:pt>
                  <c:pt idx="14">
                    <c:v>Participació</c:v>
                  </c:pt>
                  <c:pt idx="15">
                    <c:v>Estat dels serveis</c:v>
                  </c:pt>
                  <c:pt idx="16">
                    <c:v>Serveis</c:v>
                  </c:pt>
                  <c:pt idx="17">
                    <c:v>Tràmits</c:v>
                  </c:pt>
                </c:lvl>
                <c:lvl>
                  <c:pt idx="0">
                    <c:v>Acció de govern i normativa</c:v>
                  </c:pt>
                  <c:pt idx="4">
                    <c:v>Contractes, convenis i subvencions</c:v>
                  </c:pt>
                  <c:pt idx="7">
                    <c:v>Gestió econòmica</c:v>
                  </c:pt>
                  <c:pt idx="10">
                    <c:v>Informació institucional i organitzativa</c:v>
                  </c:pt>
                  <c:pt idx="14">
                    <c:v>Participació</c:v>
                  </c:pt>
                  <c:pt idx="15">
                    <c:v>Serveis i tràmits</c:v>
                  </c:pt>
                </c:lvl>
              </c:multiLvlStrCache>
            </c:multiLvlStrRef>
          </c:cat>
          <c:val>
            <c:numRef>
              <c:f>'taules dinàmiques'!$K$5:$K$29</c:f>
              <c:numCache>
                <c:formatCode>General</c:formatCode>
                <c:ptCount val="18"/>
                <c:pt idx="10">
                  <c:v>2</c:v>
                </c:pt>
                <c:pt idx="11">
                  <c:v>14</c:v>
                </c:pt>
                <c:pt idx="12">
                  <c:v>7</c:v>
                </c:pt>
              </c:numCache>
            </c:numRef>
          </c:val>
          <c:extLst>
            <c:ext xmlns:c16="http://schemas.microsoft.com/office/drawing/2014/chart" uri="{C3380CC4-5D6E-409C-BE32-E72D297353CC}">
              <c16:uniqueId val="{00000002-DC07-45E3-B22C-6F69F9D52028}"/>
            </c:ext>
          </c:extLst>
        </c:ser>
        <c:ser>
          <c:idx val="3"/>
          <c:order val="3"/>
          <c:tx>
            <c:strRef>
              <c:f>'taules dinàmiques'!$L$3:$L$4</c:f>
              <c:strCache>
                <c:ptCount val="1"/>
                <c:pt idx="0">
                  <c:v>No compleix</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'taules dinàmiques'!$H$5:$H$29</c:f>
              <c:multiLvlStrCache>
                <c:ptCount val="18"/>
                <c:lvl>
                  <c:pt idx="0">
                    <c:v>Acció de govern i partits polítics</c:v>
                  </c:pt>
                  <c:pt idx="1">
                    <c:v>Gestió documental i arxiu</c:v>
                  </c:pt>
                  <c:pt idx="2">
                    <c:v>Normativa, plans i programes</c:v>
                  </c:pt>
                  <c:pt idx="3">
                    <c:v>Urbanisme</c:v>
                  </c:pt>
                  <c:pt idx="4">
                    <c:v>Convenis i subvencions</c:v>
                  </c:pt>
                  <c:pt idx="5">
                    <c:v>Informació de la contractació pública</c:v>
                  </c:pt>
                  <c:pt idx="6">
                    <c:v>Relació de contractes</c:v>
                  </c:pt>
                  <c:pt idx="7">
                    <c:v>Gestió econòmica</c:v>
                  </c:pt>
                  <c:pt idx="8">
                    <c:v>Patrimoni</c:v>
                  </c:pt>
                  <c:pt idx="9">
                    <c:v>Pressupost</c:v>
                  </c:pt>
                  <c:pt idx="10">
                    <c:v>Empleats públics</c:v>
                  </c:pt>
                  <c:pt idx="11">
                    <c:v>Informació institucional</c:v>
                  </c:pt>
                  <c:pt idx="12">
                    <c:v>Organització política i retribucions</c:v>
                  </c:pt>
                  <c:pt idx="13">
                    <c:v>Protecció de dades personals de l'ens</c:v>
                  </c:pt>
                  <c:pt idx="14">
                    <c:v>Participació</c:v>
                  </c:pt>
                  <c:pt idx="15">
                    <c:v>Estat dels serveis</c:v>
                  </c:pt>
                  <c:pt idx="16">
                    <c:v>Serveis</c:v>
                  </c:pt>
                  <c:pt idx="17">
                    <c:v>Tràmits</c:v>
                  </c:pt>
                </c:lvl>
                <c:lvl>
                  <c:pt idx="0">
                    <c:v>Acció de govern i normativa</c:v>
                  </c:pt>
                  <c:pt idx="4">
                    <c:v>Contractes, convenis i subvencions</c:v>
                  </c:pt>
                  <c:pt idx="7">
                    <c:v>Gestió econòmica</c:v>
                  </c:pt>
                  <c:pt idx="10">
                    <c:v>Informació institucional i organitzativa</c:v>
                  </c:pt>
                  <c:pt idx="14">
                    <c:v>Participació</c:v>
                  </c:pt>
                  <c:pt idx="15">
                    <c:v>Serveis i tràmits</c:v>
                  </c:pt>
                </c:lvl>
              </c:multiLvlStrCache>
            </c:multiLvlStrRef>
          </c:cat>
          <c:val>
            <c:numRef>
              <c:f>'taules dinàmiques'!$L$5:$L$29</c:f>
              <c:numCache>
                <c:formatCode>General</c:formatCode>
                <c:ptCount val="18"/>
                <c:pt idx="0">
                  <c:v>12</c:v>
                </c:pt>
                <c:pt idx="1">
                  <c:v>4</c:v>
                </c:pt>
                <c:pt idx="2">
                  <c:v>11</c:v>
                </c:pt>
                <c:pt idx="3">
                  <c:v>5</c:v>
                </c:pt>
                <c:pt idx="4">
                  <c:v>7</c:v>
                </c:pt>
                <c:pt idx="5">
                  <c:v>8</c:v>
                </c:pt>
                <c:pt idx="6">
                  <c:v>7</c:v>
                </c:pt>
                <c:pt idx="14">
                  <c:v>9</c:v>
                </c:pt>
                <c:pt idx="15">
                  <c:v>8</c:v>
                </c:pt>
                <c:pt idx="16">
                  <c:v>4</c:v>
                </c:pt>
                <c:pt idx="17">
                  <c:v>10</c:v>
                </c:pt>
              </c:numCache>
            </c:numRef>
          </c:val>
          <c:extLst>
            <c:ext xmlns:c16="http://schemas.microsoft.com/office/drawing/2014/chart" uri="{C3380CC4-5D6E-409C-BE32-E72D297353CC}">
              <c16:uniqueId val="{00000000-559F-4DE4-A09D-471E169FFDDE}"/>
            </c:ext>
          </c:extLst>
        </c:ser>
        <c:dLbls>
          <c:dLblPos val="ctr"/>
          <c:showLegendKey val="0"/>
          <c:showVal val="1"/>
          <c:showCatName val="0"/>
          <c:showSerName val="0"/>
          <c:showPercent val="0"/>
          <c:showBubbleSize val="0"/>
        </c:dLbls>
        <c:gapWidth val="79"/>
        <c:overlap val="100"/>
        <c:axId val="677904936"/>
        <c:axId val="677908544"/>
      </c:barChart>
      <c:catAx>
        <c:axId val="677904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cap="all" spc="120" normalizeH="0" baseline="0">
                <a:solidFill>
                  <a:schemeClr val="tx1">
                    <a:lumMod val="65000"/>
                    <a:lumOff val="35000"/>
                  </a:schemeClr>
                </a:solidFill>
                <a:latin typeface="Arial Narrow" panose="020B0606020202030204" pitchFamily="34" charset="0"/>
                <a:ea typeface="+mn-ea"/>
                <a:cs typeface="+mn-cs"/>
              </a:defRPr>
            </a:pPr>
            <a:endParaRPr lang="ca-ES"/>
          </a:p>
        </c:txPr>
        <c:crossAx val="677908544"/>
        <c:crosses val="autoZero"/>
        <c:auto val="1"/>
        <c:lblAlgn val="ctr"/>
        <c:lblOffset val="100"/>
        <c:noMultiLvlLbl val="0"/>
      </c:catAx>
      <c:valAx>
        <c:axId val="677908544"/>
        <c:scaling>
          <c:orientation val="minMax"/>
        </c:scaling>
        <c:delete val="1"/>
        <c:axPos val="b"/>
        <c:numFmt formatCode="General" sourceLinked="1"/>
        <c:majorTickMark val="none"/>
        <c:minorTickMark val="none"/>
        <c:tickLblPos val="nextTo"/>
        <c:crossAx val="677904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6020202030204" pitchFamily="34" charset="0"/>
              <a:ea typeface="+mn-ea"/>
              <a:cs typeface="+mn-cs"/>
            </a:defRPr>
          </a:pPr>
          <a:endParaRPr lang="ca-E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4" Type="http://schemas.openxmlformats.org/officeDocument/2006/relationships/chart" Target="../charts/chart1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9.xml.rels><?xml version="1.0" encoding="UTF-8" standalone="yes"?>
<Relationships xmlns="http://schemas.openxmlformats.org/package/2006/relationships"><Relationship Id="rId8" Type="http://schemas.openxmlformats.org/officeDocument/2006/relationships/chart" Target="../charts/chart31.xml"/><Relationship Id="rId13" Type="http://schemas.openxmlformats.org/officeDocument/2006/relationships/chart" Target="../charts/chart36.xml"/><Relationship Id="rId3" Type="http://schemas.openxmlformats.org/officeDocument/2006/relationships/chart" Target="../charts/chart26.xml"/><Relationship Id="rId7" Type="http://schemas.openxmlformats.org/officeDocument/2006/relationships/chart" Target="../charts/chart30.xml"/><Relationship Id="rId12" Type="http://schemas.openxmlformats.org/officeDocument/2006/relationships/chart" Target="../charts/chart35.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11" Type="http://schemas.openxmlformats.org/officeDocument/2006/relationships/chart" Target="../charts/chart34.xml"/><Relationship Id="rId5" Type="http://schemas.openxmlformats.org/officeDocument/2006/relationships/chart" Target="../charts/chart28.xml"/><Relationship Id="rId10" Type="http://schemas.openxmlformats.org/officeDocument/2006/relationships/chart" Target="../charts/chart33.xml"/><Relationship Id="rId4" Type="http://schemas.openxmlformats.org/officeDocument/2006/relationships/chart" Target="../charts/chart27.xml"/><Relationship Id="rId9" Type="http://schemas.openxmlformats.org/officeDocument/2006/relationships/chart" Target="../charts/chart32.xml"/></Relationships>
</file>

<file path=xl/drawings/drawing1.xml><?xml version="1.0" encoding="utf-8"?>
<xdr:wsDr xmlns:xdr="http://schemas.openxmlformats.org/drawingml/2006/spreadsheetDrawing" xmlns:a="http://schemas.openxmlformats.org/drawingml/2006/main">
  <xdr:twoCellAnchor>
    <xdr:from>
      <xdr:col>9</xdr:col>
      <xdr:colOff>390526</xdr:colOff>
      <xdr:row>0</xdr:row>
      <xdr:rowOff>152400</xdr:rowOff>
    </xdr:from>
    <xdr:to>
      <xdr:col>15</xdr:col>
      <xdr:colOff>419101</xdr:colOff>
      <xdr:row>15</xdr:row>
      <xdr:rowOff>38100</xdr:rowOff>
    </xdr:to>
    <xdr:graphicFrame macro="">
      <xdr:nvGraphicFramePr>
        <xdr:cNvPr id="6" name="Gráfico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51</xdr:col>
      <xdr:colOff>752475</xdr:colOff>
      <xdr:row>182</xdr:row>
      <xdr:rowOff>34636</xdr:rowOff>
    </xdr:to>
    <xdr:sp macro="" textlink="">
      <xdr:nvSpPr>
        <xdr:cNvPr id="4" name="CuadroTexto 3">
          <a:extLst>
            <a:ext uri="{FF2B5EF4-FFF2-40B4-BE49-F238E27FC236}">
              <a16:creationId xmlns:a16="http://schemas.microsoft.com/office/drawing/2014/main" id="{00000000-0008-0000-0500-000004000000}"/>
            </a:ext>
          </a:extLst>
        </xdr:cNvPr>
        <xdr:cNvSpPr txBox="1"/>
      </xdr:nvSpPr>
      <xdr:spPr>
        <a:xfrm>
          <a:off x="0" y="0"/>
          <a:ext cx="56447748" cy="315537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twoCellAnchor editAs="absolute">
    <xdr:from>
      <xdr:col>15</xdr:col>
      <xdr:colOff>2083628</xdr:colOff>
      <xdr:row>7</xdr:row>
      <xdr:rowOff>159044</xdr:rowOff>
    </xdr:from>
    <xdr:to>
      <xdr:col>24</xdr:col>
      <xdr:colOff>173182</xdr:colOff>
      <xdr:row>37</xdr:row>
      <xdr:rowOff>107632</xdr:rowOff>
    </xdr:to>
    <xdr:graphicFrame macro="">
      <xdr:nvGraphicFramePr>
        <xdr:cNvPr id="8" name="situació global - barres">
          <a:extLst>
            <a:ext uri="{FF2B5EF4-FFF2-40B4-BE49-F238E27FC236}">
              <a16:creationId xmlns:a16="http://schemas.microsoft.com/office/drawing/2014/main" id="{00000000-0008-0000-05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4</xdr:col>
      <xdr:colOff>646546</xdr:colOff>
      <xdr:row>0</xdr:row>
      <xdr:rowOff>150091</xdr:rowOff>
    </xdr:from>
    <xdr:ext cx="5045740" cy="655885"/>
    <xdr:sp macro="" textlink="">
      <xdr:nvSpPr>
        <xdr:cNvPr id="2" name="CuadroTexto 1">
          <a:extLst>
            <a:ext uri="{FF2B5EF4-FFF2-40B4-BE49-F238E27FC236}">
              <a16:creationId xmlns:a16="http://schemas.microsoft.com/office/drawing/2014/main" id="{00000000-0008-0000-0500-000002000000}"/>
            </a:ext>
          </a:extLst>
        </xdr:cNvPr>
        <xdr:cNvSpPr txBox="1"/>
      </xdr:nvSpPr>
      <xdr:spPr>
        <a:xfrm>
          <a:off x="7516091" y="150091"/>
          <a:ext cx="5045740"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3600">
              <a:solidFill>
                <a:schemeClr val="accent2"/>
              </a:solidFill>
            </a:rPr>
            <a:t>Diagnosi de transparència</a:t>
          </a:r>
        </a:p>
      </xdr:txBody>
    </xdr:sp>
    <xdr:clientData/>
  </xdr:oneCellAnchor>
  <xdr:twoCellAnchor>
    <xdr:from>
      <xdr:col>6</xdr:col>
      <xdr:colOff>2580408</xdr:colOff>
      <xdr:row>7</xdr:row>
      <xdr:rowOff>145472</xdr:rowOff>
    </xdr:from>
    <xdr:to>
      <xdr:col>10</xdr:col>
      <xdr:colOff>297873</xdr:colOff>
      <xdr:row>19</xdr:row>
      <xdr:rowOff>162789</xdr:rowOff>
    </xdr:to>
    <xdr:graphicFrame macro="">
      <xdr:nvGraphicFramePr>
        <xdr:cNvPr id="25" name="VEL - gestió econ">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342899</xdr:colOff>
      <xdr:row>7</xdr:row>
      <xdr:rowOff>148936</xdr:rowOff>
    </xdr:from>
    <xdr:to>
      <xdr:col>15</xdr:col>
      <xdr:colOff>928254</xdr:colOff>
      <xdr:row>19</xdr:row>
      <xdr:rowOff>148936</xdr:rowOff>
    </xdr:to>
    <xdr:graphicFrame macro="">
      <xdr:nvGraphicFramePr>
        <xdr:cNvPr id="28" name="VEL - accio govern">
          <a:extLst>
            <a:ext uri="{FF2B5EF4-FFF2-40B4-BE49-F238E27FC236}">
              <a16:creationId xmlns:a16="http://schemas.microsoft.com/office/drawing/2014/main" id="{00000000-0008-0000-05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1749136</xdr:colOff>
      <xdr:row>7</xdr:row>
      <xdr:rowOff>121227</xdr:rowOff>
    </xdr:from>
    <xdr:to>
      <xdr:col>6</xdr:col>
      <xdr:colOff>2476500</xdr:colOff>
      <xdr:row>19</xdr:row>
      <xdr:rowOff>155863</xdr:rowOff>
    </xdr:to>
    <xdr:graphicFrame macro="">
      <xdr:nvGraphicFramePr>
        <xdr:cNvPr id="30" name="vel - inf. institucional">
          <a:extLst>
            <a:ext uri="{FF2B5EF4-FFF2-40B4-BE49-F238E27FC236}">
              <a16:creationId xmlns:a16="http://schemas.microsoft.com/office/drawing/2014/main" id="{00000000-0008-0000-05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2594263</xdr:colOff>
      <xdr:row>20</xdr:row>
      <xdr:rowOff>117763</xdr:rowOff>
    </xdr:from>
    <xdr:to>
      <xdr:col>10</xdr:col>
      <xdr:colOff>294408</xdr:colOff>
      <xdr:row>32</xdr:row>
      <xdr:rowOff>48491</xdr:rowOff>
    </xdr:to>
    <xdr:graphicFrame macro="">
      <xdr:nvGraphicFramePr>
        <xdr:cNvPr id="26" name="VEL - serveis i tràmits">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339436</xdr:colOff>
      <xdr:row>20</xdr:row>
      <xdr:rowOff>114300</xdr:rowOff>
    </xdr:from>
    <xdr:to>
      <xdr:col>15</xdr:col>
      <xdr:colOff>872837</xdr:colOff>
      <xdr:row>32</xdr:row>
      <xdr:rowOff>45027</xdr:rowOff>
    </xdr:to>
    <xdr:graphicFrame macro="">
      <xdr:nvGraphicFramePr>
        <xdr:cNvPr id="29" name="VEL - participació">
          <a:extLst>
            <a:ext uri="{FF2B5EF4-FFF2-40B4-BE49-F238E27FC236}">
              <a16:creationId xmlns:a16="http://schemas.microsoft.com/office/drawing/2014/main" id="{00000000-0008-0000-05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1749135</xdr:colOff>
      <xdr:row>20</xdr:row>
      <xdr:rowOff>103908</xdr:rowOff>
    </xdr:from>
    <xdr:to>
      <xdr:col>6</xdr:col>
      <xdr:colOff>2511136</xdr:colOff>
      <xdr:row>32</xdr:row>
      <xdr:rowOff>34635</xdr:rowOff>
    </xdr:to>
    <xdr:graphicFrame macro="">
      <xdr:nvGraphicFramePr>
        <xdr:cNvPr id="31" name="Gráfico 30">
          <a:extLst>
            <a:ext uri="{FF2B5EF4-FFF2-40B4-BE49-F238E27FC236}">
              <a16:creationId xmlns:a16="http://schemas.microsoft.com/office/drawing/2014/main" id="{00000000-0008-0000-05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1143000</xdr:colOff>
      <xdr:row>48</xdr:row>
      <xdr:rowOff>103908</xdr:rowOff>
    </xdr:from>
    <xdr:to>
      <xdr:col>6</xdr:col>
      <xdr:colOff>987136</xdr:colOff>
      <xdr:row>78</xdr:row>
      <xdr:rowOff>155864</xdr:rowOff>
    </xdr:to>
    <xdr:graphicFrame macro="">
      <xdr:nvGraphicFramePr>
        <xdr:cNvPr id="33" name="Situació per àmbit">
          <a:extLst>
            <a:ext uri="{FF2B5EF4-FFF2-40B4-BE49-F238E27FC236}">
              <a16:creationId xmlns:a16="http://schemas.microsoft.com/office/drawing/2014/main" id="{00000000-0008-0000-05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1402773</xdr:colOff>
      <xdr:row>33</xdr:row>
      <xdr:rowOff>69272</xdr:rowOff>
    </xdr:from>
    <xdr:to>
      <xdr:col>2</xdr:col>
      <xdr:colOff>616527</xdr:colOff>
      <xdr:row>45</xdr:row>
      <xdr:rowOff>103908</xdr:rowOff>
    </xdr:to>
    <mc:AlternateContent xmlns:mc="http://schemas.openxmlformats.org/markup-compatibility/2006" xmlns:a14="http://schemas.microsoft.com/office/drawing/2010/main">
      <mc:Choice Requires="a14">
        <xdr:graphicFrame macro="">
          <xdr:nvGraphicFramePr>
            <xdr:cNvPr id="35" name="Familia">
              <a:extLst>
                <a:ext uri="{FF2B5EF4-FFF2-40B4-BE49-F238E27FC236}">
                  <a16:creationId xmlns:a16="http://schemas.microsoft.com/office/drawing/2014/main" id="{00000000-0008-0000-0500-000023000000}"/>
                </a:ext>
              </a:extLst>
            </xdr:cNvPr>
            <xdr:cNvGraphicFramePr/>
          </xdr:nvGraphicFramePr>
          <xdr:xfrm>
            <a:off x="0" y="0"/>
            <a:ext cx="0" cy="0"/>
          </xdr:xfrm>
          <a:graphic>
            <a:graphicData uri="http://schemas.microsoft.com/office/drawing/2010/slicer">
              <sle:slicer xmlns:sle="http://schemas.microsoft.com/office/drawing/2010/slicer" name="Familia"/>
            </a:graphicData>
          </a:graphic>
        </xdr:graphicFrame>
      </mc:Choice>
      <mc:Fallback xmlns="">
        <xdr:sp macro="" textlink="">
          <xdr:nvSpPr>
            <xdr:cNvPr id="0" name=""/>
            <xdr:cNvSpPr>
              <a:spLocks noTextEdit="1"/>
            </xdr:cNvSpPr>
          </xdr:nvSpPr>
          <xdr:spPr>
            <a:xfrm>
              <a:off x="3151909" y="6355773"/>
              <a:ext cx="1828800" cy="2043546"/>
            </a:xfrm>
            <a:prstGeom prst="rect">
              <a:avLst/>
            </a:prstGeom>
            <a:solidFill>
              <a:prstClr val="white"/>
            </a:solidFill>
            <a:ln w="1">
              <a:solidFill>
                <a:prstClr val="green"/>
              </a:solidFill>
            </a:ln>
          </xdr:spPr>
          <xdr:txBody>
            <a:bodyPr vertOverflow="clip" horzOverflow="clip"/>
            <a:lstStyle/>
            <a:p>
              <a:r>
                <a:rPr lang="ca-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3</xdr:col>
      <xdr:colOff>181841</xdr:colOff>
      <xdr:row>33</xdr:row>
      <xdr:rowOff>95250</xdr:rowOff>
    </xdr:from>
    <xdr:to>
      <xdr:col>5</xdr:col>
      <xdr:colOff>2095501</xdr:colOff>
      <xdr:row>46</xdr:row>
      <xdr:rowOff>142875</xdr:rowOff>
    </xdr:to>
    <mc:AlternateContent xmlns:mc="http://schemas.openxmlformats.org/markup-compatibility/2006" xmlns:a14="http://schemas.microsoft.com/office/drawing/2010/main">
      <mc:Choice Requires="a14">
        <xdr:graphicFrame macro="">
          <xdr:nvGraphicFramePr>
            <xdr:cNvPr id="36" name="Subfamilia">
              <a:extLst>
                <a:ext uri="{FF2B5EF4-FFF2-40B4-BE49-F238E27FC236}">
                  <a16:creationId xmlns:a16="http://schemas.microsoft.com/office/drawing/2014/main" id="{00000000-0008-0000-0500-000024000000}"/>
                </a:ext>
              </a:extLst>
            </xdr:cNvPr>
            <xdr:cNvGraphicFramePr/>
          </xdr:nvGraphicFramePr>
          <xdr:xfrm>
            <a:off x="0" y="0"/>
            <a:ext cx="0" cy="0"/>
          </xdr:xfrm>
          <a:graphic>
            <a:graphicData uri="http://schemas.microsoft.com/office/drawing/2010/slicer">
              <sle:slicer xmlns:sle="http://schemas.microsoft.com/office/drawing/2010/slicer" name="Subfamilia"/>
            </a:graphicData>
          </a:graphic>
        </xdr:graphicFrame>
      </mc:Choice>
      <mc:Fallback xmlns="">
        <xdr:sp macro="" textlink="">
          <xdr:nvSpPr>
            <xdr:cNvPr id="0" name=""/>
            <xdr:cNvSpPr>
              <a:spLocks noTextEdit="1"/>
            </xdr:cNvSpPr>
          </xdr:nvSpPr>
          <xdr:spPr>
            <a:xfrm>
              <a:off x="5308023" y="6381750"/>
              <a:ext cx="3437660" cy="2524125"/>
            </a:xfrm>
            <a:prstGeom prst="rect">
              <a:avLst/>
            </a:prstGeom>
            <a:solidFill>
              <a:prstClr val="white"/>
            </a:solidFill>
            <a:ln w="1">
              <a:solidFill>
                <a:prstClr val="green"/>
              </a:solidFill>
            </a:ln>
          </xdr:spPr>
          <xdr:txBody>
            <a:bodyPr vertOverflow="clip" horzOverflow="clip"/>
            <a:lstStyle/>
            <a:p>
              <a:r>
                <a:rPr lang="ca-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10</xdr:col>
      <xdr:colOff>510887</xdr:colOff>
      <xdr:row>34</xdr:row>
      <xdr:rowOff>147205</xdr:rowOff>
    </xdr:from>
    <xdr:to>
      <xdr:col>13</xdr:col>
      <xdr:colOff>47337</xdr:colOff>
      <xdr:row>43</xdr:row>
      <xdr:rowOff>17319</xdr:rowOff>
    </xdr:to>
    <mc:AlternateContent xmlns:mc="http://schemas.openxmlformats.org/markup-compatibility/2006" xmlns:a14="http://schemas.microsoft.com/office/drawing/2010/main">
      <mc:Choice Requires="a14">
        <xdr:graphicFrame macro="">
          <xdr:nvGraphicFramePr>
            <xdr:cNvPr id="39" name="Compleix?">
              <a:extLst>
                <a:ext uri="{FF2B5EF4-FFF2-40B4-BE49-F238E27FC236}">
                  <a16:creationId xmlns:a16="http://schemas.microsoft.com/office/drawing/2014/main" id="{00000000-0008-0000-0500-000027000000}"/>
                </a:ext>
              </a:extLst>
            </xdr:cNvPr>
            <xdr:cNvGraphicFramePr/>
          </xdr:nvGraphicFramePr>
          <xdr:xfrm>
            <a:off x="0" y="0"/>
            <a:ext cx="0" cy="0"/>
          </xdr:xfrm>
          <a:graphic>
            <a:graphicData uri="http://schemas.microsoft.com/office/drawing/2010/slicer">
              <sle:slicer xmlns:sle="http://schemas.microsoft.com/office/drawing/2010/slicer" name="Compleix?"/>
            </a:graphicData>
          </a:graphic>
        </xdr:graphicFrame>
      </mc:Choice>
      <mc:Fallback xmlns="">
        <xdr:sp macro="" textlink="">
          <xdr:nvSpPr>
            <xdr:cNvPr id="0" name=""/>
            <xdr:cNvSpPr>
              <a:spLocks noTextEdit="1"/>
            </xdr:cNvSpPr>
          </xdr:nvSpPr>
          <xdr:spPr>
            <a:xfrm>
              <a:off x="17049751" y="6624205"/>
              <a:ext cx="1828800" cy="1584614"/>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5</xdr:col>
      <xdr:colOff>2967470</xdr:colOff>
      <xdr:row>34</xdr:row>
      <xdr:rowOff>155864</xdr:rowOff>
    </xdr:from>
    <xdr:to>
      <xdr:col>6</xdr:col>
      <xdr:colOff>1079211</xdr:colOff>
      <xdr:row>40</xdr:row>
      <xdr:rowOff>69273</xdr:rowOff>
    </xdr:to>
    <mc:AlternateContent xmlns:mc="http://schemas.openxmlformats.org/markup-compatibility/2006" xmlns:a14="http://schemas.microsoft.com/office/drawing/2010/main">
      <mc:Choice Requires="a14">
        <xdr:graphicFrame macro="">
          <xdr:nvGraphicFramePr>
            <xdr:cNvPr id="41" name="Obligatoris 1">
              <a:extLst>
                <a:ext uri="{FF2B5EF4-FFF2-40B4-BE49-F238E27FC236}">
                  <a16:creationId xmlns:a16="http://schemas.microsoft.com/office/drawing/2014/main" id="{00000000-0008-0000-0500-000029000000}"/>
                </a:ext>
              </a:extLst>
            </xdr:cNvPr>
            <xdr:cNvGraphicFramePr/>
          </xdr:nvGraphicFramePr>
          <xdr:xfrm>
            <a:off x="0" y="0"/>
            <a:ext cx="0" cy="0"/>
          </xdr:xfrm>
          <a:graphic>
            <a:graphicData uri="http://schemas.microsoft.com/office/drawing/2010/slicer">
              <sle:slicer xmlns:sle="http://schemas.microsoft.com/office/drawing/2010/slicer" name="Obligatoris 1"/>
            </a:graphicData>
          </a:graphic>
        </xdr:graphicFrame>
      </mc:Choice>
      <mc:Fallback xmlns="">
        <xdr:sp macro="" textlink="">
          <xdr:nvSpPr>
            <xdr:cNvPr id="0" name=""/>
            <xdr:cNvSpPr>
              <a:spLocks noTextEdit="1"/>
            </xdr:cNvSpPr>
          </xdr:nvSpPr>
          <xdr:spPr>
            <a:xfrm>
              <a:off x="9617652" y="6632864"/>
              <a:ext cx="1828800" cy="1056409"/>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13</xdr:col>
      <xdr:colOff>488083</xdr:colOff>
      <xdr:row>34</xdr:row>
      <xdr:rowOff>141720</xdr:rowOff>
    </xdr:from>
    <xdr:to>
      <xdr:col>15</xdr:col>
      <xdr:colOff>792883</xdr:colOff>
      <xdr:row>44</xdr:row>
      <xdr:rowOff>162214</xdr:rowOff>
    </xdr:to>
    <mc:AlternateContent xmlns:mc="http://schemas.openxmlformats.org/markup-compatibility/2006" xmlns:a14="http://schemas.microsoft.com/office/drawing/2010/main">
      <mc:Choice Requires="a14">
        <xdr:graphicFrame macro="">
          <xdr:nvGraphicFramePr>
            <xdr:cNvPr id="42" name="Prioritat">
              <a:extLst>
                <a:ext uri="{FF2B5EF4-FFF2-40B4-BE49-F238E27FC236}">
                  <a16:creationId xmlns:a16="http://schemas.microsoft.com/office/drawing/2014/main" id="{00000000-0008-0000-0500-00002A000000}"/>
                </a:ext>
              </a:extLst>
            </xdr:cNvPr>
            <xdr:cNvGraphicFramePr/>
          </xdr:nvGraphicFramePr>
          <xdr:xfrm>
            <a:off x="0" y="0"/>
            <a:ext cx="0" cy="0"/>
          </xdr:xfrm>
          <a:graphic>
            <a:graphicData uri="http://schemas.microsoft.com/office/drawing/2010/slicer">
              <sle:slicer xmlns:sle="http://schemas.microsoft.com/office/drawing/2010/slicer" name="Prioritat"/>
            </a:graphicData>
          </a:graphic>
        </xdr:graphicFrame>
      </mc:Choice>
      <mc:Fallback xmlns="">
        <xdr:sp macro="" textlink="">
          <xdr:nvSpPr>
            <xdr:cNvPr id="0" name=""/>
            <xdr:cNvSpPr>
              <a:spLocks noTextEdit="1"/>
            </xdr:cNvSpPr>
          </xdr:nvSpPr>
          <xdr:spPr>
            <a:xfrm>
              <a:off x="19309772" y="6615545"/>
              <a:ext cx="1828800" cy="1095375"/>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0</xdr:col>
      <xdr:colOff>519545</xdr:colOff>
      <xdr:row>7</xdr:row>
      <xdr:rowOff>121228</xdr:rowOff>
    </xdr:from>
    <xdr:to>
      <xdr:col>1</xdr:col>
      <xdr:colOff>2123208</xdr:colOff>
      <xdr:row>22</xdr:row>
      <xdr:rowOff>178378</xdr:rowOff>
    </xdr:to>
    <xdr:graphicFrame macro="">
      <xdr:nvGraphicFramePr>
        <xdr:cNvPr id="24" name="llei">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2563091</xdr:colOff>
      <xdr:row>7</xdr:row>
      <xdr:rowOff>155864</xdr:rowOff>
    </xdr:from>
    <xdr:to>
      <xdr:col>5</xdr:col>
      <xdr:colOff>738620</xdr:colOff>
      <xdr:row>23</xdr:row>
      <xdr:rowOff>22514</xdr:rowOff>
    </xdr:to>
    <xdr:graphicFrame macro="">
      <xdr:nvGraphicFramePr>
        <xdr:cNvPr id="32" name="Gráfico 31">
          <a:extLst>
            <a:ext uri="{FF2B5EF4-FFF2-40B4-BE49-F238E27FC236}">
              <a16:creationId xmlns:a16="http://schemas.microsoft.com/office/drawing/2014/main" id="{00000000-0008-0000-05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2046721</xdr:colOff>
      <xdr:row>48</xdr:row>
      <xdr:rowOff>45314</xdr:rowOff>
    </xdr:from>
    <xdr:to>
      <xdr:col>15</xdr:col>
      <xdr:colOff>935181</xdr:colOff>
      <xdr:row>80</xdr:row>
      <xdr:rowOff>121227</xdr:rowOff>
    </xdr:to>
    <xdr:graphicFrame macro="">
      <xdr:nvGraphicFramePr>
        <xdr:cNvPr id="5" name="Gràfic 4">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1212271</xdr:colOff>
      <xdr:row>82</xdr:row>
      <xdr:rowOff>100445</xdr:rowOff>
    </xdr:from>
    <xdr:to>
      <xdr:col>6</xdr:col>
      <xdr:colOff>969818</xdr:colOff>
      <xdr:row>108</xdr:row>
      <xdr:rowOff>155863</xdr:rowOff>
    </xdr:to>
    <xdr:graphicFrame macro="">
      <xdr:nvGraphicFramePr>
        <xdr:cNvPr id="9" name="Gráfico 8">
          <a:extLst>
            <a:ext uri="{FF2B5EF4-FFF2-40B4-BE49-F238E27FC236}">
              <a16:creationId xmlns:a16="http://schemas.microsoft.com/office/drawing/2014/main" id="{FEE5A8A8-77A5-40ED-A004-E08FF69074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1402773</xdr:colOff>
      <xdr:row>82</xdr:row>
      <xdr:rowOff>169718</xdr:rowOff>
    </xdr:from>
    <xdr:to>
      <xdr:col>15</xdr:col>
      <xdr:colOff>762000</xdr:colOff>
      <xdr:row>108</xdr:row>
      <xdr:rowOff>173182</xdr:rowOff>
    </xdr:to>
    <xdr:graphicFrame macro="">
      <xdr:nvGraphicFramePr>
        <xdr:cNvPr id="10" name="Gráfico 9">
          <a:extLst>
            <a:ext uri="{FF2B5EF4-FFF2-40B4-BE49-F238E27FC236}">
              <a16:creationId xmlns:a16="http://schemas.microsoft.com/office/drawing/2014/main" id="{0542A81B-A8CA-474E-8236-CB7BE572D8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6</xdr:col>
      <xdr:colOff>2147454</xdr:colOff>
      <xdr:row>34</xdr:row>
      <xdr:rowOff>69273</xdr:rowOff>
    </xdr:from>
    <xdr:to>
      <xdr:col>8</xdr:col>
      <xdr:colOff>554180</xdr:colOff>
      <xdr:row>43</xdr:row>
      <xdr:rowOff>17318</xdr:rowOff>
    </xdr:to>
    <mc:AlternateContent xmlns:mc="http://schemas.openxmlformats.org/markup-compatibility/2006" xmlns:a14="http://schemas.microsoft.com/office/drawing/2010/main">
      <mc:Choice Requires="a14">
        <xdr:graphicFrame macro="">
          <xdr:nvGraphicFramePr>
            <xdr:cNvPr id="34" name="Tipus  1">
              <a:extLst>
                <a:ext uri="{FF2B5EF4-FFF2-40B4-BE49-F238E27FC236}">
                  <a16:creationId xmlns:a16="http://schemas.microsoft.com/office/drawing/2014/main" id="{64D2CED6-853F-4151-920C-9DF4ED823748}"/>
                </a:ext>
              </a:extLst>
            </xdr:cNvPr>
            <xdr:cNvGraphicFramePr/>
          </xdr:nvGraphicFramePr>
          <xdr:xfrm>
            <a:off x="0" y="0"/>
            <a:ext cx="0" cy="0"/>
          </xdr:xfrm>
          <a:graphic>
            <a:graphicData uri="http://schemas.microsoft.com/office/drawing/2010/slicer">
              <sle:slicer xmlns:sle="http://schemas.microsoft.com/office/drawing/2010/slicer" name="Tipus  1"/>
            </a:graphicData>
          </a:graphic>
        </xdr:graphicFrame>
      </mc:Choice>
      <mc:Fallback xmlns="">
        <xdr:sp macro="" textlink="">
          <xdr:nvSpPr>
            <xdr:cNvPr id="0" name=""/>
            <xdr:cNvSpPr>
              <a:spLocks noTextEdit="1"/>
            </xdr:cNvSpPr>
          </xdr:nvSpPr>
          <xdr:spPr>
            <a:xfrm>
              <a:off x="12521045" y="6546273"/>
              <a:ext cx="3047999" cy="1662545"/>
            </a:xfrm>
            <a:prstGeom prst="rect">
              <a:avLst/>
            </a:prstGeom>
            <a:solidFill>
              <a:prstClr val="white"/>
            </a:solidFill>
            <a:ln w="1">
              <a:solidFill>
                <a:prstClr val="green"/>
              </a:solidFill>
            </a:ln>
          </xdr:spPr>
          <xdr:txBody>
            <a:bodyPr vertOverflow="clip" horzOverflow="clip"/>
            <a:lstStyle/>
            <a:p>
              <a:r>
                <a:rPr lang="ca-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0</xdr:col>
      <xdr:colOff>1198130</xdr:colOff>
      <xdr:row>111</xdr:row>
      <xdr:rowOff>86592</xdr:rowOff>
    </xdr:from>
    <xdr:to>
      <xdr:col>15</xdr:col>
      <xdr:colOff>990312</xdr:colOff>
      <xdr:row>178</xdr:row>
      <xdr:rowOff>152688</xdr:rowOff>
    </xdr:to>
    <xdr:graphicFrame macro="">
      <xdr:nvGraphicFramePr>
        <xdr:cNvPr id="27" name="Gràfic 26">
          <a:extLst>
            <a:ext uri="{FF2B5EF4-FFF2-40B4-BE49-F238E27FC236}">
              <a16:creationId xmlns:a16="http://schemas.microsoft.com/office/drawing/2014/main" id="{17246956-5A20-442E-A599-499BFDAF0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266700</xdr:colOff>
      <xdr:row>0</xdr:row>
      <xdr:rowOff>171450</xdr:rowOff>
    </xdr:from>
    <xdr:to>
      <xdr:col>14</xdr:col>
      <xdr:colOff>266700</xdr:colOff>
      <xdr:row>14</xdr:row>
      <xdr:rowOff>142875</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266700</xdr:colOff>
      <xdr:row>18</xdr:row>
      <xdr:rowOff>171450</xdr:rowOff>
    </xdr:from>
    <xdr:to>
      <xdr:col>14</xdr:col>
      <xdr:colOff>266700</xdr:colOff>
      <xdr:row>32</xdr:row>
      <xdr:rowOff>142875</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266700</xdr:colOff>
      <xdr:row>37</xdr:row>
      <xdr:rowOff>171450</xdr:rowOff>
    </xdr:from>
    <xdr:to>
      <xdr:col>14</xdr:col>
      <xdr:colOff>266700</xdr:colOff>
      <xdr:row>51</xdr:row>
      <xdr:rowOff>142875</xdr:rowOff>
    </xdr:to>
    <xdr:graphicFrame macro="">
      <xdr:nvGraphicFramePr>
        <xdr:cNvPr id="4" name="Gráfico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266700</xdr:colOff>
      <xdr:row>56</xdr:row>
      <xdr:rowOff>171450</xdr:rowOff>
    </xdr:from>
    <xdr:to>
      <xdr:col>14</xdr:col>
      <xdr:colOff>266700</xdr:colOff>
      <xdr:row>70</xdr:row>
      <xdr:rowOff>142875</xdr:rowOff>
    </xdr:to>
    <xdr:graphicFrame macro="">
      <xdr:nvGraphicFramePr>
        <xdr:cNvPr id="5" name="Gráfico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266700</xdr:colOff>
      <xdr:row>74</xdr:row>
      <xdr:rowOff>171450</xdr:rowOff>
    </xdr:from>
    <xdr:to>
      <xdr:col>14</xdr:col>
      <xdr:colOff>266700</xdr:colOff>
      <xdr:row>88</xdr:row>
      <xdr:rowOff>142875</xdr:rowOff>
    </xdr:to>
    <xdr:graphicFrame macro="">
      <xdr:nvGraphicFramePr>
        <xdr:cNvPr id="6" name="Gráfico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266700</xdr:colOff>
      <xdr:row>92</xdr:row>
      <xdr:rowOff>171450</xdr:rowOff>
    </xdr:from>
    <xdr:to>
      <xdr:col>14</xdr:col>
      <xdr:colOff>266700</xdr:colOff>
      <xdr:row>106</xdr:row>
      <xdr:rowOff>142875</xdr:rowOff>
    </xdr:to>
    <xdr:graphicFrame macro="">
      <xdr:nvGraphicFramePr>
        <xdr:cNvPr id="7" name="Gráfico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0.39792</cdr:x>
      <cdr:y>0.60069</cdr:y>
    </cdr:from>
    <cdr:to>
      <cdr:x>0.51458</cdr:x>
      <cdr:y>0.78125</cdr:y>
    </cdr:to>
    <cdr:sp macro="" textlink="velocímetres!$C$10">
      <cdr:nvSpPr>
        <cdr:cNvPr id="2" name="CuadroTexto 1"/>
        <cdr:cNvSpPr txBox="1"/>
      </cdr:nvSpPr>
      <cdr:spPr>
        <a:xfrm xmlns:a="http://schemas.openxmlformats.org/drawingml/2006/main">
          <a:off x="1819275" y="1647825"/>
          <a:ext cx="533400" cy="4953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F4F39F73-CDCC-4726-AC01-DF906E450A7D}" type="TxLink">
            <a:rPr lang="en-US" sz="2800" b="0" i="0" u="none" strike="noStrike">
              <a:solidFill>
                <a:srgbClr val="000000"/>
              </a:solidFill>
              <a:latin typeface="Calibri"/>
              <a:cs typeface="Calibri"/>
            </a:rPr>
            <a:pPr/>
            <a:t>100,00</a:t>
          </a:fld>
          <a:endParaRPr lang="es-ES" sz="2800"/>
        </a:p>
      </cdr:txBody>
    </cdr:sp>
  </cdr:relSizeAnchor>
</c:userShapes>
</file>

<file path=xl/drawings/drawing12.xml><?xml version="1.0" encoding="utf-8"?>
<c:userShapes xmlns:c="http://schemas.openxmlformats.org/drawingml/2006/chart">
  <cdr:relSizeAnchor xmlns:cdr="http://schemas.openxmlformats.org/drawingml/2006/chartDrawing">
    <cdr:from>
      <cdr:x>0.39792</cdr:x>
      <cdr:y>0.60069</cdr:y>
    </cdr:from>
    <cdr:to>
      <cdr:x>0.51458</cdr:x>
      <cdr:y>0.78125</cdr:y>
    </cdr:to>
    <cdr:sp macro="" textlink="velocímetres!$C$28">
      <cdr:nvSpPr>
        <cdr:cNvPr id="2" name="CuadroTexto 1"/>
        <cdr:cNvSpPr txBox="1"/>
      </cdr:nvSpPr>
      <cdr:spPr>
        <a:xfrm xmlns:a="http://schemas.openxmlformats.org/drawingml/2006/main">
          <a:off x="1819275" y="1647825"/>
          <a:ext cx="533400" cy="4953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43E773B7-6D2C-4CD5-ADE8-14C99B7707E6}" type="TxLink">
            <a:rPr lang="en-US" sz="2800" b="0" i="0" u="none" strike="noStrike">
              <a:solidFill>
                <a:srgbClr val="000000"/>
              </a:solidFill>
              <a:latin typeface="Calibri"/>
              <a:cs typeface="Calibri"/>
            </a:rPr>
            <a:pPr/>
            <a:t>3,03</a:t>
          </a:fld>
          <a:endParaRPr lang="es-ES" sz="6000" b="0"/>
        </a:p>
      </cdr:txBody>
    </cdr:sp>
  </cdr:relSizeAnchor>
</c:userShapes>
</file>

<file path=xl/drawings/drawing13.xml><?xml version="1.0" encoding="utf-8"?>
<c:userShapes xmlns:c="http://schemas.openxmlformats.org/drawingml/2006/chart">
  <cdr:relSizeAnchor xmlns:cdr="http://schemas.openxmlformats.org/drawingml/2006/chartDrawing">
    <cdr:from>
      <cdr:x>0.39792</cdr:x>
      <cdr:y>0.60069</cdr:y>
    </cdr:from>
    <cdr:to>
      <cdr:x>0.51458</cdr:x>
      <cdr:y>0.78125</cdr:y>
    </cdr:to>
    <cdr:sp macro="" textlink="velocímetres!$C$47">
      <cdr:nvSpPr>
        <cdr:cNvPr id="2" name="CuadroTexto 1"/>
        <cdr:cNvSpPr txBox="1"/>
      </cdr:nvSpPr>
      <cdr:spPr>
        <a:xfrm xmlns:a="http://schemas.openxmlformats.org/drawingml/2006/main">
          <a:off x="1819275" y="1647825"/>
          <a:ext cx="533400" cy="4953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E34033E1-D469-4FEF-93ED-3B13A4C7F91C}" type="TxLink">
            <a:rPr lang="en-US" sz="2800" b="0" i="0" u="none" strike="noStrike">
              <a:solidFill>
                <a:srgbClr val="000000"/>
              </a:solidFill>
              <a:latin typeface="Calibri"/>
              <a:cs typeface="Calibri"/>
            </a:rPr>
            <a:pPr/>
            <a:t>0,00</a:t>
          </a:fld>
          <a:endParaRPr lang="es-ES" sz="13800" b="0"/>
        </a:p>
      </cdr:txBody>
    </cdr:sp>
  </cdr:relSizeAnchor>
</c:userShapes>
</file>

<file path=xl/drawings/drawing14.xml><?xml version="1.0" encoding="utf-8"?>
<c:userShapes xmlns:c="http://schemas.openxmlformats.org/drawingml/2006/chart">
  <cdr:relSizeAnchor xmlns:cdr="http://schemas.openxmlformats.org/drawingml/2006/chartDrawing">
    <cdr:from>
      <cdr:x>0.41459</cdr:x>
      <cdr:y>0.60069</cdr:y>
    </cdr:from>
    <cdr:to>
      <cdr:x>0.53125</cdr:x>
      <cdr:y>0.78125</cdr:y>
    </cdr:to>
    <cdr:sp macro="" textlink="velocímetres!$C$66">
      <cdr:nvSpPr>
        <cdr:cNvPr id="2" name="CuadroTexto 1"/>
        <cdr:cNvSpPr txBox="1"/>
      </cdr:nvSpPr>
      <cdr:spPr>
        <a:xfrm xmlns:a="http://schemas.openxmlformats.org/drawingml/2006/main">
          <a:off x="1895490" y="1647813"/>
          <a:ext cx="533370" cy="4953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1EF35C7F-D14E-4B1B-A690-4C2EAA139A73}" type="TxLink">
            <a:rPr lang="en-US" sz="2800" b="0" i="0" u="none" strike="noStrike">
              <a:solidFill>
                <a:srgbClr val="000000"/>
              </a:solidFill>
              <a:latin typeface="Calibri"/>
              <a:cs typeface="Calibri"/>
            </a:rPr>
            <a:pPr/>
            <a:t>100,00</a:t>
          </a:fld>
          <a:endParaRPr lang="es-ES" sz="49600" b="0"/>
        </a:p>
      </cdr:txBody>
    </cdr:sp>
  </cdr:relSizeAnchor>
</c:userShapes>
</file>

<file path=xl/drawings/drawing15.xml><?xml version="1.0" encoding="utf-8"?>
<c:userShapes xmlns:c="http://schemas.openxmlformats.org/drawingml/2006/chart">
  <cdr:relSizeAnchor xmlns:cdr="http://schemas.openxmlformats.org/drawingml/2006/chartDrawing">
    <cdr:from>
      <cdr:x>0.41459</cdr:x>
      <cdr:y>0.60069</cdr:y>
    </cdr:from>
    <cdr:to>
      <cdr:x>0.53125</cdr:x>
      <cdr:y>0.78125</cdr:y>
    </cdr:to>
    <cdr:sp macro="" textlink="velocímetres!$C$84">
      <cdr:nvSpPr>
        <cdr:cNvPr id="2" name="CuadroTexto 1"/>
        <cdr:cNvSpPr txBox="1"/>
      </cdr:nvSpPr>
      <cdr:spPr>
        <a:xfrm xmlns:a="http://schemas.openxmlformats.org/drawingml/2006/main">
          <a:off x="1895490" y="1647813"/>
          <a:ext cx="533370" cy="4953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1440C7EF-A689-4F26-BB3C-F8B4AB935A60}" type="TxLink">
            <a:rPr lang="en-US" sz="2800" b="0" i="0" u="none" strike="noStrike">
              <a:solidFill>
                <a:srgbClr val="000000"/>
              </a:solidFill>
              <a:latin typeface="Calibri"/>
              <a:cs typeface="Calibri"/>
            </a:rPr>
            <a:pPr/>
            <a:t>0,00</a:t>
          </a:fld>
          <a:endParaRPr lang="es-ES" sz="177700" b="0"/>
        </a:p>
      </cdr:txBody>
    </cdr:sp>
  </cdr:relSizeAnchor>
</c:userShapes>
</file>

<file path=xl/drawings/drawing16.xml><?xml version="1.0" encoding="utf-8"?>
<c:userShapes xmlns:c="http://schemas.openxmlformats.org/drawingml/2006/chart">
  <cdr:relSizeAnchor xmlns:cdr="http://schemas.openxmlformats.org/drawingml/2006/chartDrawing">
    <cdr:from>
      <cdr:x>0.41459</cdr:x>
      <cdr:y>0.60069</cdr:y>
    </cdr:from>
    <cdr:to>
      <cdr:x>0.53125</cdr:x>
      <cdr:y>0.78125</cdr:y>
    </cdr:to>
    <cdr:sp macro="" textlink="velocímetres!$C$102">
      <cdr:nvSpPr>
        <cdr:cNvPr id="2" name="CuadroTexto 1"/>
        <cdr:cNvSpPr txBox="1"/>
      </cdr:nvSpPr>
      <cdr:spPr>
        <a:xfrm xmlns:a="http://schemas.openxmlformats.org/drawingml/2006/main">
          <a:off x="1895490" y="1647813"/>
          <a:ext cx="533370" cy="4953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F5683603-A579-42F7-9AE7-363F70BA594B}" type="TxLink">
            <a:rPr lang="en-US" sz="2800" b="0" i="0" u="none" strike="noStrike">
              <a:solidFill>
                <a:srgbClr val="000000"/>
              </a:solidFill>
              <a:latin typeface="Calibri"/>
              <a:cs typeface="Calibri"/>
            </a:rPr>
            <a:pPr/>
            <a:t>0,00</a:t>
          </a:fld>
          <a:endParaRPr lang="es-ES" sz="177700" b="0"/>
        </a:p>
      </cdr:txBody>
    </cdr:sp>
  </cdr:relSizeAnchor>
</c:userShapes>
</file>

<file path=xl/drawings/drawing17.xml><?xml version="1.0" encoding="utf-8"?>
<xdr:wsDr xmlns:xdr="http://schemas.openxmlformats.org/drawingml/2006/spreadsheetDrawing" xmlns:a="http://schemas.openxmlformats.org/drawingml/2006/main">
  <xdr:twoCellAnchor>
    <xdr:from>
      <xdr:col>2</xdr:col>
      <xdr:colOff>504825</xdr:colOff>
      <xdr:row>12</xdr:row>
      <xdr:rowOff>0</xdr:rowOff>
    </xdr:from>
    <xdr:to>
      <xdr:col>6</xdr:col>
      <xdr:colOff>533400</xdr:colOff>
      <xdr:row>27</xdr:row>
      <xdr:rowOff>57150</xdr:rowOff>
    </xdr:to>
    <xdr:graphicFrame macro="">
      <xdr:nvGraphicFramePr>
        <xdr:cNvPr id="2" name="Gráfico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12</xdr:row>
      <xdr:rowOff>0</xdr:rowOff>
    </xdr:from>
    <xdr:to>
      <xdr:col>2</xdr:col>
      <xdr:colOff>323850</xdr:colOff>
      <xdr:row>27</xdr:row>
      <xdr:rowOff>57150</xdr:rowOff>
    </xdr:to>
    <xdr:graphicFrame macro="">
      <xdr:nvGraphicFramePr>
        <xdr:cNvPr id="3" name="Gráfico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733425</xdr:colOff>
      <xdr:row>19</xdr:row>
      <xdr:rowOff>38100</xdr:rowOff>
    </xdr:from>
    <xdr:ext cx="944554" cy="467757"/>
    <xdr:sp macro="" textlink="$B$3">
      <xdr:nvSpPr>
        <xdr:cNvPr id="4" name="CuadroTexto 3">
          <a:extLst>
            <a:ext uri="{FF2B5EF4-FFF2-40B4-BE49-F238E27FC236}">
              <a16:creationId xmlns:a16="http://schemas.microsoft.com/office/drawing/2014/main" id="{00000000-0008-0000-0900-000004000000}"/>
            </a:ext>
          </a:extLst>
        </xdr:cNvPr>
        <xdr:cNvSpPr txBox="1"/>
      </xdr:nvSpPr>
      <xdr:spPr>
        <a:xfrm>
          <a:off x="4634865" y="3512820"/>
          <a:ext cx="944554" cy="467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1B88C316-EF8A-418A-89F1-691A0FF14366}" type="TxLink">
            <a:rPr lang="en-US" sz="2400" b="0" i="0" u="none" strike="noStrike">
              <a:solidFill>
                <a:schemeClr val="tx2"/>
              </a:solidFill>
              <a:latin typeface="Impact" panose="020B0806030902050204" pitchFamily="34" charset="0"/>
              <a:cs typeface="Calibri"/>
            </a:rPr>
            <a:pPr/>
            <a:t>0,00%</a:t>
          </a:fld>
          <a:endParaRPr lang="es-ES" sz="2400">
            <a:solidFill>
              <a:schemeClr val="tx2"/>
            </a:solidFill>
            <a:latin typeface="Impact" panose="020B0806030902050204" pitchFamily="34" charset="0"/>
          </a:endParaRPr>
        </a:p>
      </xdr:txBody>
    </xdr:sp>
    <xdr:clientData/>
  </xdr:oneCellAnchor>
</xdr:wsDr>
</file>

<file path=xl/drawings/drawing18.xml><?xml version="1.0" encoding="utf-8"?>
<c:userShapes xmlns:c="http://schemas.openxmlformats.org/drawingml/2006/chart">
  <cdr:relSizeAnchor xmlns:cdr="http://schemas.openxmlformats.org/drawingml/2006/chartDrawing">
    <cdr:from>
      <cdr:x>0.34659</cdr:x>
      <cdr:y>0.46732</cdr:y>
    </cdr:from>
    <cdr:to>
      <cdr:x>0.66941</cdr:x>
      <cdr:y>0.63436</cdr:y>
    </cdr:to>
    <cdr:sp macro="" textlink="'resum gradació circular'!$B$2">
      <cdr:nvSpPr>
        <cdr:cNvPr id="2" name="CuadroTexto 1"/>
        <cdr:cNvSpPr txBox="1"/>
      </cdr:nvSpPr>
      <cdr:spPr>
        <a:xfrm xmlns:a="http://schemas.openxmlformats.org/drawingml/2006/main">
          <a:off x="1192418" y="1308660"/>
          <a:ext cx="1110625" cy="46775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horzOverflow="clip" wrap="none" rtlCol="0" anchor="t">
          <a:spAutoFit/>
        </a:bodyPr>
        <a:lstStyle xmlns:a="http://schemas.openxmlformats.org/drawingml/2006/main"/>
        <a:p xmlns:a="http://schemas.openxmlformats.org/drawingml/2006/main">
          <a:pPr marL="0" indent="0"/>
          <a:fld id="{EE68AF89-5242-4451-A774-AE3A8485C65E}" type="TxLink">
            <a:rPr lang="en-US" sz="2400" b="0" i="0" u="none" strike="noStrike">
              <a:solidFill>
                <a:schemeClr val="accent2"/>
              </a:solidFill>
              <a:latin typeface="Impact" panose="020B0806030902050204" pitchFamily="34" charset="0"/>
              <a:ea typeface="+mn-ea"/>
              <a:cs typeface="Calibri"/>
            </a:rPr>
            <a:pPr marL="0" indent="0"/>
            <a:t>27,97%</a:t>
          </a:fld>
          <a:endParaRPr lang="es-ES" sz="2400" b="0" i="0" u="none" strike="noStrike">
            <a:solidFill>
              <a:schemeClr val="accent2"/>
            </a:solidFill>
            <a:latin typeface="Impact" panose="020B0806030902050204" pitchFamily="34" charset="0"/>
            <a:ea typeface="+mn-ea"/>
            <a:cs typeface="Calibri"/>
          </a:endParaRPr>
        </a:p>
      </cdr:txBody>
    </cdr:sp>
  </cdr:relSizeAnchor>
</c:userShapes>
</file>

<file path=xl/drawings/drawing19.xml><?xml version="1.0" encoding="utf-8"?>
<xdr:wsDr xmlns:xdr="http://schemas.openxmlformats.org/drawingml/2006/spreadsheetDrawing" xmlns:a="http://schemas.openxmlformats.org/drawingml/2006/main">
  <xdr:oneCellAnchor>
    <xdr:from>
      <xdr:col>4</xdr:col>
      <xdr:colOff>123264</xdr:colOff>
      <xdr:row>0</xdr:row>
      <xdr:rowOff>153147</xdr:rowOff>
    </xdr:from>
    <xdr:ext cx="6025030" cy="571500"/>
    <xdr:sp macro="" textlink="">
      <xdr:nvSpPr>
        <xdr:cNvPr id="3" name="CuadroTexto 2">
          <a:extLst>
            <a:ext uri="{FF2B5EF4-FFF2-40B4-BE49-F238E27FC236}">
              <a16:creationId xmlns:a16="http://schemas.microsoft.com/office/drawing/2014/main" id="{00000000-0008-0000-0700-000003000000}"/>
            </a:ext>
          </a:extLst>
        </xdr:cNvPr>
        <xdr:cNvSpPr txBox="1"/>
      </xdr:nvSpPr>
      <xdr:spPr>
        <a:xfrm>
          <a:off x="3320676" y="153147"/>
          <a:ext cx="6025030" cy="5715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2400" b="0" i="0" u="none" strike="noStrike">
              <a:solidFill>
                <a:schemeClr val="accent1"/>
              </a:solidFill>
              <a:effectLst/>
              <a:latin typeface="Impact" panose="020B0806030902050204" pitchFamily="34" charset="0"/>
              <a:ea typeface="+mn-ea"/>
              <a:cs typeface="+mn-cs"/>
            </a:rPr>
            <a:t>Calendari anual</a:t>
          </a:r>
        </a:p>
        <a:p>
          <a:pPr algn="ctr"/>
          <a:endParaRPr lang="es-ES" sz="2400">
            <a:solidFill>
              <a:schemeClr val="accent1"/>
            </a:solidFill>
            <a:latin typeface="Impact" panose="020B0806030902050204" pitchFamily="34" charset="0"/>
          </a:endParaRPr>
        </a:p>
      </xdr:txBody>
    </xdr:sp>
    <xdr:clientData/>
  </xdr:oneCellAnchor>
  <xdr:twoCellAnchor>
    <xdr:from>
      <xdr:col>4</xdr:col>
      <xdr:colOff>9525</xdr:colOff>
      <xdr:row>14</xdr:row>
      <xdr:rowOff>0</xdr:rowOff>
    </xdr:from>
    <xdr:to>
      <xdr:col>4</xdr:col>
      <xdr:colOff>1367118</xdr:colOff>
      <xdr:row>15</xdr:row>
      <xdr:rowOff>9525</xdr:rowOff>
    </xdr:to>
    <xdr:graphicFrame macro="">
      <xdr:nvGraphicFramePr>
        <xdr:cNvPr id="2" name="referents">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5</xdr:row>
      <xdr:rowOff>485775</xdr:rowOff>
    </xdr:from>
    <xdr:to>
      <xdr:col>5</xdr:col>
      <xdr:colOff>9525</xdr:colOff>
      <xdr:row>7</xdr:row>
      <xdr:rowOff>28575</xdr:rowOff>
    </xdr:to>
    <xdr:graphicFrame macro="">
      <xdr:nvGraphicFramePr>
        <xdr:cNvPr id="9" name="Gráfico 8">
          <a:extLst>
            <a:ext uri="{FF2B5EF4-FFF2-40B4-BE49-F238E27FC236}">
              <a16:creationId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19050</xdr:colOff>
      <xdr:row>10</xdr:row>
      <xdr:rowOff>9525</xdr:rowOff>
    </xdr:from>
    <xdr:to>
      <xdr:col>4</xdr:col>
      <xdr:colOff>1378323</xdr:colOff>
      <xdr:row>11</xdr:row>
      <xdr:rowOff>9525</xdr:rowOff>
    </xdr:to>
    <xdr:graphicFrame macro="">
      <xdr:nvGraphicFramePr>
        <xdr:cNvPr id="10" name="Gráfico 9">
          <a:extLst>
            <a:ext uri="{FF2B5EF4-FFF2-40B4-BE49-F238E27FC236}">
              <a16:creationId xmlns:a16="http://schemas.microsoft.com/office/drawing/2014/main"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18</xdr:row>
      <xdr:rowOff>0</xdr:rowOff>
    </xdr:from>
    <xdr:to>
      <xdr:col>4</xdr:col>
      <xdr:colOff>1367118</xdr:colOff>
      <xdr:row>19</xdr:row>
      <xdr:rowOff>1</xdr:rowOff>
    </xdr:to>
    <xdr:graphicFrame macro="">
      <xdr:nvGraphicFramePr>
        <xdr:cNvPr id="11" name="Gráfico 10">
          <a:extLst>
            <a:ext uri="{FF2B5EF4-FFF2-40B4-BE49-F238E27FC236}">
              <a16:creationId xmlns:a16="http://schemas.microsoft.com/office/drawing/2014/main" id="{00000000-0008-0000-0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6</xdr:row>
      <xdr:rowOff>0</xdr:rowOff>
    </xdr:from>
    <xdr:to>
      <xdr:col>5</xdr:col>
      <xdr:colOff>1378324</xdr:colOff>
      <xdr:row>7</xdr:row>
      <xdr:rowOff>11206</xdr:rowOff>
    </xdr:to>
    <xdr:graphicFrame macro="">
      <xdr:nvGraphicFramePr>
        <xdr:cNvPr id="20" name="Gráfico 19">
          <a:extLst>
            <a:ext uri="{FF2B5EF4-FFF2-40B4-BE49-F238E27FC236}">
              <a16:creationId xmlns:a16="http://schemas.microsoft.com/office/drawing/2014/main" id="{00000000-0008-0000-07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6</xdr:row>
      <xdr:rowOff>0</xdr:rowOff>
    </xdr:from>
    <xdr:to>
      <xdr:col>6</xdr:col>
      <xdr:colOff>1378324</xdr:colOff>
      <xdr:row>7</xdr:row>
      <xdr:rowOff>11206</xdr:rowOff>
    </xdr:to>
    <xdr:graphicFrame macro="">
      <xdr:nvGraphicFramePr>
        <xdr:cNvPr id="21" name="Gráfico 20">
          <a:extLst>
            <a:ext uri="{FF2B5EF4-FFF2-40B4-BE49-F238E27FC236}">
              <a16:creationId xmlns:a16="http://schemas.microsoft.com/office/drawing/2014/main" id="{00000000-0008-0000-07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10</xdr:row>
      <xdr:rowOff>0</xdr:rowOff>
    </xdr:from>
    <xdr:to>
      <xdr:col>5</xdr:col>
      <xdr:colOff>1378324</xdr:colOff>
      <xdr:row>11</xdr:row>
      <xdr:rowOff>11206</xdr:rowOff>
    </xdr:to>
    <xdr:graphicFrame macro="">
      <xdr:nvGraphicFramePr>
        <xdr:cNvPr id="22" name="Gráfico 21">
          <a:extLst>
            <a:ext uri="{FF2B5EF4-FFF2-40B4-BE49-F238E27FC236}">
              <a16:creationId xmlns:a16="http://schemas.microsoft.com/office/drawing/2014/main" id="{00000000-0008-0000-07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10</xdr:row>
      <xdr:rowOff>0</xdr:rowOff>
    </xdr:from>
    <xdr:to>
      <xdr:col>6</xdr:col>
      <xdr:colOff>1378324</xdr:colOff>
      <xdr:row>11</xdr:row>
      <xdr:rowOff>11206</xdr:rowOff>
    </xdr:to>
    <xdr:graphicFrame macro="">
      <xdr:nvGraphicFramePr>
        <xdr:cNvPr id="23" name="Gráfico 22">
          <a:extLst>
            <a:ext uri="{FF2B5EF4-FFF2-40B4-BE49-F238E27FC236}">
              <a16:creationId xmlns:a16="http://schemas.microsoft.com/office/drawing/2014/main" id="{00000000-0008-0000-07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14</xdr:row>
      <xdr:rowOff>0</xdr:rowOff>
    </xdr:from>
    <xdr:to>
      <xdr:col>5</xdr:col>
      <xdr:colOff>1378324</xdr:colOff>
      <xdr:row>15</xdr:row>
      <xdr:rowOff>11206</xdr:rowOff>
    </xdr:to>
    <xdr:graphicFrame macro="">
      <xdr:nvGraphicFramePr>
        <xdr:cNvPr id="24" name="Gráfico 23">
          <a:extLst>
            <a:ext uri="{FF2B5EF4-FFF2-40B4-BE49-F238E27FC236}">
              <a16:creationId xmlns:a16="http://schemas.microsoft.com/office/drawing/2014/main" id="{00000000-0008-0000-07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14</xdr:row>
      <xdr:rowOff>0</xdr:rowOff>
    </xdr:from>
    <xdr:to>
      <xdr:col>6</xdr:col>
      <xdr:colOff>1378324</xdr:colOff>
      <xdr:row>15</xdr:row>
      <xdr:rowOff>11206</xdr:rowOff>
    </xdr:to>
    <xdr:graphicFrame macro="">
      <xdr:nvGraphicFramePr>
        <xdr:cNvPr id="25" name="Gráfico 24">
          <a:extLst>
            <a:ext uri="{FF2B5EF4-FFF2-40B4-BE49-F238E27FC236}">
              <a16:creationId xmlns:a16="http://schemas.microsoft.com/office/drawing/2014/main" id="{00000000-0008-0000-07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18</xdr:row>
      <xdr:rowOff>0</xdr:rowOff>
    </xdr:from>
    <xdr:to>
      <xdr:col>5</xdr:col>
      <xdr:colOff>1378324</xdr:colOff>
      <xdr:row>19</xdr:row>
      <xdr:rowOff>11207</xdr:rowOff>
    </xdr:to>
    <xdr:graphicFrame macro="">
      <xdr:nvGraphicFramePr>
        <xdr:cNvPr id="26" name="Gráfico 25">
          <a:extLst>
            <a:ext uri="{FF2B5EF4-FFF2-40B4-BE49-F238E27FC236}">
              <a16:creationId xmlns:a16="http://schemas.microsoft.com/office/drawing/2014/main" id="{00000000-0008-0000-07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0</xdr:colOff>
      <xdr:row>18</xdr:row>
      <xdr:rowOff>0</xdr:rowOff>
    </xdr:from>
    <xdr:to>
      <xdr:col>6</xdr:col>
      <xdr:colOff>1378324</xdr:colOff>
      <xdr:row>19</xdr:row>
      <xdr:rowOff>11207</xdr:rowOff>
    </xdr:to>
    <xdr:graphicFrame macro="">
      <xdr:nvGraphicFramePr>
        <xdr:cNvPr id="27" name="Gráfico 26">
          <a:extLst>
            <a:ext uri="{FF2B5EF4-FFF2-40B4-BE49-F238E27FC236}">
              <a16:creationId xmlns:a16="http://schemas.microsoft.com/office/drawing/2014/main" id="{00000000-0008-0000-07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26</xdr:row>
      <xdr:rowOff>186763</xdr:rowOff>
    </xdr:from>
    <xdr:to>
      <xdr:col>9</xdr:col>
      <xdr:colOff>97117</xdr:colOff>
      <xdr:row>44</xdr:row>
      <xdr:rowOff>52294</xdr:rowOff>
    </xdr:to>
    <xdr:graphicFrame macro="">
      <xdr:nvGraphicFramePr>
        <xdr:cNvPr id="16" name="referents">
          <a:extLst>
            <a:ext uri="{FF2B5EF4-FFF2-40B4-BE49-F238E27FC236}">
              <a16:creationId xmlns:a16="http://schemas.microsoft.com/office/drawing/2014/main" id="{2066D037-886D-4B9B-8128-ED29E527BB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0.39792</cdr:x>
      <cdr:y>0.60069</cdr:y>
    </cdr:from>
    <cdr:to>
      <cdr:x>0.51437</cdr:x>
      <cdr:y>0.85799</cdr:y>
    </cdr:to>
    <cdr:sp macro="" textlink="velocímetres!$C$10">
      <cdr:nvSpPr>
        <cdr:cNvPr id="2" name="CuadroTexto 1"/>
        <cdr:cNvSpPr txBox="1"/>
      </cdr:nvSpPr>
      <cdr:spPr>
        <a:xfrm xmlns:a="http://schemas.openxmlformats.org/drawingml/2006/main">
          <a:off x="1634492" y="1258745"/>
          <a:ext cx="478328" cy="5391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F4F39F73-CDCC-4726-AC01-DF906E450A7D}" type="TxLink">
            <a:rPr lang="en-US" sz="2800" b="0" i="0" u="none" strike="noStrike">
              <a:solidFill>
                <a:srgbClr val="000000"/>
              </a:solidFill>
              <a:latin typeface="Calibri"/>
              <a:cs typeface="Calibri"/>
            </a:rPr>
            <a:pPr/>
            <a:t>100,00</a:t>
          </a:fld>
          <a:endParaRPr lang="es-ES" sz="2800"/>
        </a:p>
      </cdr:txBody>
    </cdr:sp>
  </cdr:relSizeAnchor>
</c:userShapes>
</file>

<file path=xl/drawings/drawing3.xml><?xml version="1.0" encoding="utf-8"?>
<c:userShapes xmlns:c="http://schemas.openxmlformats.org/drawingml/2006/chart">
  <cdr:relSizeAnchor xmlns:cdr="http://schemas.openxmlformats.org/drawingml/2006/chartDrawing">
    <cdr:from>
      <cdr:x>0.39792</cdr:x>
      <cdr:y>0.60069</cdr:y>
    </cdr:from>
    <cdr:to>
      <cdr:x>0.52236</cdr:x>
      <cdr:y>0.85681</cdr:y>
    </cdr:to>
    <cdr:sp macro="" textlink="velocímetres!$C$28">
      <cdr:nvSpPr>
        <cdr:cNvPr id="2" name="CuadroTexto 1"/>
        <cdr:cNvSpPr txBox="1"/>
      </cdr:nvSpPr>
      <cdr:spPr>
        <a:xfrm xmlns:a="http://schemas.openxmlformats.org/drawingml/2006/main">
          <a:off x="1849381" y="1248343"/>
          <a:ext cx="578339" cy="5322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43E773B7-6D2C-4CD5-ADE8-14C99B7707E6}" type="TxLink">
            <a:rPr lang="en-US" sz="2800" b="0" i="0" u="none" strike="noStrike">
              <a:solidFill>
                <a:srgbClr val="000000"/>
              </a:solidFill>
              <a:latin typeface="Calibri"/>
              <a:cs typeface="Calibri"/>
            </a:rPr>
            <a:pPr/>
            <a:t>3,03</a:t>
          </a:fld>
          <a:endParaRPr lang="es-ES" sz="6000" b="0"/>
        </a:p>
      </cdr:txBody>
    </cdr:sp>
  </cdr:relSizeAnchor>
</c:userShapes>
</file>

<file path=xl/drawings/drawing4.xml><?xml version="1.0" encoding="utf-8"?>
<c:userShapes xmlns:c="http://schemas.openxmlformats.org/drawingml/2006/chart">
  <cdr:relSizeAnchor xmlns:cdr="http://schemas.openxmlformats.org/drawingml/2006/chartDrawing">
    <cdr:from>
      <cdr:x>0.41459</cdr:x>
      <cdr:y>0.60069</cdr:y>
    </cdr:from>
    <cdr:to>
      <cdr:x>0.53125</cdr:x>
      <cdr:y>0.80597</cdr:y>
    </cdr:to>
    <cdr:sp macro="" textlink="velocímetres!$C$66">
      <cdr:nvSpPr>
        <cdr:cNvPr id="2" name="CuadroTexto 1"/>
        <cdr:cNvSpPr txBox="1"/>
      </cdr:nvSpPr>
      <cdr:spPr>
        <a:xfrm xmlns:a="http://schemas.openxmlformats.org/drawingml/2006/main">
          <a:off x="1572408" y="1393982"/>
          <a:ext cx="442454" cy="4763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1EF35C7F-D14E-4B1B-A690-4C2EAA139A73}" type="TxLink">
            <a:rPr lang="en-US" sz="2800" b="0" i="0" u="none" strike="noStrike">
              <a:solidFill>
                <a:srgbClr val="000000"/>
              </a:solidFill>
              <a:latin typeface="Calibri"/>
              <a:cs typeface="Calibri"/>
            </a:rPr>
            <a:pPr/>
            <a:t>100,00</a:t>
          </a:fld>
          <a:endParaRPr lang="es-ES" sz="49600" b="0"/>
        </a:p>
      </cdr:txBody>
    </cdr:sp>
  </cdr:relSizeAnchor>
</c:userShapes>
</file>

<file path=xl/drawings/drawing5.xml><?xml version="1.0" encoding="utf-8"?>
<c:userShapes xmlns:c="http://schemas.openxmlformats.org/drawingml/2006/chart">
  <cdr:relSizeAnchor xmlns:cdr="http://schemas.openxmlformats.org/drawingml/2006/chartDrawing">
    <cdr:from>
      <cdr:x>0.41459</cdr:x>
      <cdr:y>0.60069</cdr:y>
    </cdr:from>
    <cdr:to>
      <cdr:x>0.51231</cdr:x>
      <cdr:y>0.84592</cdr:y>
    </cdr:to>
    <cdr:sp macro="" textlink="velocímetres!$C$102">
      <cdr:nvSpPr>
        <cdr:cNvPr id="2" name="CuadroTexto 1"/>
        <cdr:cNvSpPr txBox="1"/>
      </cdr:nvSpPr>
      <cdr:spPr>
        <a:xfrm xmlns:a="http://schemas.openxmlformats.org/drawingml/2006/main">
          <a:off x="1695784" y="1202918"/>
          <a:ext cx="399718" cy="4910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F5683603-A579-42F7-9AE7-363F70BA594B}" type="TxLink">
            <a:rPr lang="en-US" sz="2800" b="0" i="0" u="none" strike="noStrike">
              <a:solidFill>
                <a:srgbClr val="000000"/>
              </a:solidFill>
              <a:latin typeface="Calibri"/>
              <a:cs typeface="Calibri"/>
            </a:rPr>
            <a:pPr/>
            <a:t>0,00</a:t>
          </a:fld>
          <a:endParaRPr lang="es-ES" sz="177700" b="0"/>
        </a:p>
      </cdr:txBody>
    </cdr:sp>
  </cdr:relSizeAnchor>
</c:userShapes>
</file>

<file path=xl/drawings/drawing6.xml><?xml version="1.0" encoding="utf-8"?>
<c:userShapes xmlns:c="http://schemas.openxmlformats.org/drawingml/2006/chart">
  <cdr:relSizeAnchor xmlns:cdr="http://schemas.openxmlformats.org/drawingml/2006/chartDrawing">
    <cdr:from>
      <cdr:x>0.41459</cdr:x>
      <cdr:y>0.60069</cdr:y>
    </cdr:from>
    <cdr:to>
      <cdr:x>0.53893</cdr:x>
      <cdr:y>0.82786</cdr:y>
    </cdr:to>
    <cdr:sp macro="" textlink="velocímetres!$C$84">
      <cdr:nvSpPr>
        <cdr:cNvPr id="2" name="CuadroTexto 1"/>
        <cdr:cNvSpPr txBox="1"/>
      </cdr:nvSpPr>
      <cdr:spPr>
        <a:xfrm xmlns:a="http://schemas.openxmlformats.org/drawingml/2006/main">
          <a:off x="1902686" y="1208639"/>
          <a:ext cx="570639" cy="4570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1440C7EF-A689-4F26-BB3C-F8B4AB935A60}" type="TxLink">
            <a:rPr lang="en-US" sz="2800" b="0" i="0" u="none" strike="noStrike">
              <a:solidFill>
                <a:srgbClr val="000000"/>
              </a:solidFill>
              <a:latin typeface="Calibri"/>
              <a:cs typeface="Calibri"/>
            </a:rPr>
            <a:pPr/>
            <a:t>0,00</a:t>
          </a:fld>
          <a:endParaRPr lang="es-ES" sz="177700" b="0"/>
        </a:p>
      </cdr:txBody>
    </cdr:sp>
  </cdr:relSizeAnchor>
</c:userShapes>
</file>

<file path=xl/drawings/drawing7.xml><?xml version="1.0" encoding="utf-8"?>
<c:userShapes xmlns:c="http://schemas.openxmlformats.org/drawingml/2006/chart">
  <cdr:relSizeAnchor xmlns:cdr="http://schemas.openxmlformats.org/drawingml/2006/chartDrawing">
    <cdr:from>
      <cdr:x>0.39792</cdr:x>
      <cdr:y>0.60069</cdr:y>
    </cdr:from>
    <cdr:to>
      <cdr:x>0.50998</cdr:x>
      <cdr:y>0.83727</cdr:y>
    </cdr:to>
    <cdr:sp macro="" textlink="velocímetres!$C$47">
      <cdr:nvSpPr>
        <cdr:cNvPr id="2" name="CuadroTexto 1"/>
        <cdr:cNvSpPr txBox="1"/>
      </cdr:nvSpPr>
      <cdr:spPr>
        <a:xfrm xmlns:a="http://schemas.openxmlformats.org/drawingml/2006/main">
          <a:off x="1853748" y="1202916"/>
          <a:ext cx="522020" cy="4737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E34033E1-D469-4FEF-93ED-3B13A4C7F91C}" type="TxLink">
            <a:rPr lang="en-US" sz="2800" b="0" i="0" u="none" strike="noStrike">
              <a:solidFill>
                <a:srgbClr val="000000"/>
              </a:solidFill>
              <a:latin typeface="Calibri"/>
              <a:cs typeface="Calibri"/>
            </a:rPr>
            <a:pPr/>
            <a:t>0,00</a:t>
          </a:fld>
          <a:endParaRPr lang="es-ES" sz="13800" b="0"/>
        </a:p>
      </cdr:txBody>
    </cdr:sp>
  </cdr:relSizeAnchor>
</c:userShapes>
</file>

<file path=xl/drawings/drawing8.xml><?xml version="1.0" encoding="utf-8"?>
<c:userShapes xmlns:c="http://schemas.openxmlformats.org/drawingml/2006/chart">
  <cdr:relSizeAnchor xmlns:cdr="http://schemas.openxmlformats.org/drawingml/2006/chartDrawing">
    <cdr:from>
      <cdr:x>0.34659</cdr:x>
      <cdr:y>0.46732</cdr:y>
    </cdr:from>
    <cdr:to>
      <cdr:x>0.6561</cdr:x>
      <cdr:y>0.64351</cdr:y>
    </cdr:to>
    <cdr:sp macro="" textlink="'resum gradació circular'!$B$2">
      <cdr:nvSpPr>
        <cdr:cNvPr id="2" name="CuadroTexto 1"/>
        <cdr:cNvSpPr txBox="1"/>
      </cdr:nvSpPr>
      <cdr:spPr>
        <a:xfrm xmlns:a="http://schemas.openxmlformats.org/drawingml/2006/main">
          <a:off x="1192058" y="1240677"/>
          <a:ext cx="1064522" cy="46775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horzOverflow="clip" wrap="none" rtlCol="0" anchor="t">
          <a:spAutoFit/>
        </a:bodyPr>
        <a:lstStyle xmlns:a="http://schemas.openxmlformats.org/drawingml/2006/main"/>
        <a:p xmlns:a="http://schemas.openxmlformats.org/drawingml/2006/main">
          <a:pPr marL="0" indent="0"/>
          <a:fld id="{2D1545FF-32AA-4584-97BC-045A4442595C}" type="TxLink">
            <a:rPr lang="en-US" sz="2400" b="0" i="0" u="none" strike="noStrike">
              <a:solidFill>
                <a:schemeClr val="accent2"/>
              </a:solidFill>
              <a:latin typeface="Impact" panose="020B0806030902050204" pitchFamily="34" charset="0"/>
              <a:ea typeface="+mn-ea"/>
              <a:cs typeface="Calibri"/>
            </a:rPr>
            <a:pPr marL="0" indent="0"/>
            <a:t>27,97%</a:t>
          </a:fld>
          <a:endParaRPr lang="es-ES" sz="2400" b="0" i="0" u="none" strike="noStrike">
            <a:solidFill>
              <a:schemeClr val="accent2"/>
            </a:solidFill>
            <a:latin typeface="Impact" panose="020B0806030902050204" pitchFamily="34" charset="0"/>
            <a:ea typeface="+mn-ea"/>
            <a:cs typeface="Calibri"/>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0.33174</cdr:x>
      <cdr:y>0.44524</cdr:y>
    </cdr:from>
    <cdr:to>
      <cdr:x>0.64619</cdr:x>
      <cdr:y>0.62258</cdr:y>
    </cdr:to>
    <cdr:sp macro="" textlink="'resum gradació circular'!$B$3">
      <cdr:nvSpPr>
        <cdr:cNvPr id="2" name="CuadroTexto 3"/>
        <cdr:cNvSpPr txBox="1"/>
      </cdr:nvSpPr>
      <cdr:spPr>
        <a:xfrm xmlns:a="http://schemas.openxmlformats.org/drawingml/2006/main">
          <a:off x="1095310" y="1174347"/>
          <a:ext cx="1038233" cy="46775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horzOverflow="clip"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indent="0"/>
          <a:fld id="{8713F2E1-C178-40BC-9C9F-E35DDDE5C6A8}" type="TxLink">
            <a:rPr lang="en-US" sz="2400" b="0" i="0" u="none" strike="noStrike">
              <a:solidFill>
                <a:schemeClr val="tx2"/>
              </a:solidFill>
              <a:latin typeface="Impact" panose="020B0806030902050204" pitchFamily="34" charset="0"/>
              <a:ea typeface="+mn-ea"/>
              <a:cs typeface="Calibri"/>
            </a:rPr>
            <a:pPr marL="0" indent="0"/>
            <a:t>0,00%</a:t>
          </a:fld>
          <a:endParaRPr lang="es-ES" sz="2400" b="0" i="0" u="none" strike="noStrike">
            <a:solidFill>
              <a:schemeClr val="tx2"/>
            </a:solidFill>
            <a:latin typeface="Impact" panose="020B0806030902050204" pitchFamily="34" charset="0"/>
            <a:ea typeface="+mn-ea"/>
            <a:cs typeface="Calibri"/>
          </a:endParaRPr>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gomezscrl" refreshedDate="45288.594901388889" createdVersion="6" refreshedVersion="8" minRefreshableVersion="3" recordCount="141" xr:uid="{00000000-000A-0000-FFFF-FFFF0B000000}">
  <cacheSource type="worksheet">
    <worksheetSource ref="A2:X143" sheet="Dades llei transp"/>
  </cacheSource>
  <cacheFields count="24">
    <cacheField name="id" numFmtId="0">
      <sharedItems containsSemiMixedTypes="0" containsString="0" containsNumber="1" containsInteger="1" minValue="1" maxValue="141"/>
    </cacheField>
    <cacheField name="Familia" numFmtId="0">
      <sharedItems count="6">
        <s v="Informació institucional i organitzativa"/>
        <s v="Gestió econòmica"/>
        <s v="Acció de govern i normativa"/>
        <s v="Contractes, convenis i subvencions"/>
        <s v="Serveis i tràmits"/>
        <s v="Participació"/>
      </sharedItems>
    </cacheField>
    <cacheField name="Subfamilia" numFmtId="0">
      <sharedItems containsMixedTypes="1" containsNumber="1" containsInteger="1" minValue="0" maxValue="0" count="19">
        <s v="Informació institucional"/>
        <s v="Organització política i retribucions"/>
        <s v="Empleats públics"/>
        <s v="Protecció de dades personals de l'ens"/>
        <s v="Pressupost"/>
        <s v="Gestió econòmica"/>
        <s v="Patrimoni"/>
        <s v="Acció de govern i partits polítics"/>
        <s v="Normativa, plans i programes"/>
        <s v="Urbanisme"/>
        <s v="Gestió documental i arxiu"/>
        <s v="Relació de contractes"/>
        <s v="Informació de la contractació pública"/>
        <s v="Convenis i subvencions"/>
        <s v="Tràmits"/>
        <s v="Serveis"/>
        <s v="Estat dels serveis"/>
        <s v="Participació"/>
        <n v="0" u="1"/>
      </sharedItems>
    </cacheField>
    <cacheField name="ETIQUETA ÍTEM" numFmtId="0">
      <sharedItems count="141">
        <s v="1.1.1 Competències i funcions"/>
        <s v="1.1.2 Organigrama de l'ens"/>
        <s v="1.1.3 Organismes dependents o vinculats "/>
        <s v="1.1.3 Organismes dels que forma part"/>
        <s v="1.1.3 Organismes que el formen"/>
        <s v="1.1.4 Codi de conducta dels alts càrrecs i de bon govern "/>
        <s v="1.1.5 Agenda institucional dels alts càrrecs "/>
        <s v="1.1.5 Relació d'obsequis als alts càrrecs"/>
        <s v="1.1.5 Relació d'invitacions als alts càrrecs"/>
        <s v="1.1.6 Agenda d'activitats "/>
        <s v="1.1.7 Dades generals de l'ens "/>
        <s v="1.1.8 Informació històrica sobre el municipi "/>
        <s v="1.1.9 Informació del terme municipal "/>
        <s v="1.1.10 Dades estadístiques"/>
        <s v="1.1.11 Registre de funcionaris habilitats"/>
        <s v="1.1.12. Informació proporcionada per les entitats privades"/>
        <s v="1.2.1 Cartipàs: organització política "/>
        <s v="1.2.2 Càrrecs electes "/>
        <s v="1.2.3 Grups polítics / municipals "/>
        <s v="1.2.4 Òrgans de govern i funcions "/>
        <s v="1.2.5 Alts càrrecs i càrrecs eventuals: perfil, dades de contacte, retribucions i activitats i béns "/>
        <s v="1.2.6 Resolucions relatives a les declaracions d'activitats, patrimonials i d'interessos dels alts càrrecs "/>
        <s v="1.2.7 Resolucions sobre el règim d’incompatibilitats dels alts càrrecs"/>
        <s v="1.3.1 Plantilla d'empleats públics "/>
        <s v="1.3.2 Relació de llocs de treball (RLT) "/>
        <s v="1.3.3 Tècnics de l'ens "/>
        <s v="1.3.4 Responsable de comunicació/premsa "/>
        <s v="1.3.5 Relació de contractes temporals i d'interinatge "/>
        <s v="1.3.6 Retribucions, indemnitzacions i dietes dels empleats públics"/>
        <s v="1.3.7 Convocatòries de personal "/>
        <s v="1.3.8 Resultats de les convocatòries de personal "/>
        <s v="1.3.9 Llistes de personal per cada procés de formació i/o promoció"/>
        <s v="1.3.10 Convenis, acords, pactes de caràcter funcionarial, laboral o sindical"/>
        <s v="1.3.11 Alliberats sindicals "/>
        <s v="1.3.12 Resolucions sobre el règim d'incompatibilitats dels empleats públics"/>
        <s v="1.4.1 El /la delegat/da de protecció de dades "/>
        <s v="1.4.2 Exercici dels drets relatius a protecció de dades personals"/>
        <s v="1.4.3 El registre de les activitats de tractament de dades personals"/>
        <s v="4.1.1 Pressupost "/>
        <s v="4.1.2 Execució pressupostària trimestral "/>
        <s v="4.1.3 Liquidació del pressupost "/>
        <s v="4.1.4 Compte general "/>
        <s v="4.1.5 Modificació de pressupostos "/>
        <s v="4.1.6 Compliment dels objectius d’estabilitat pressupostària"/>
        <s v="4.1.7 Cost de les campanyes institucionals"/>
        <s v="4.2.1 Endeutament "/>
        <s v="4.2.2 Termini de pagament a proveïdors "/>
        <s v="4.2.3 Auditories de comptes "/>
        <s v="4.2.4 Indicadors de gestió econòmica "/>
        <s v="4.2.5 Cost efectiu dels serveis "/>
        <s v="4.2.6 Pla anual de control financer"/>
        <s v="4.3.1 Inventari general del patrimoni "/>
        <s v="4.3.2 Inventari de béns mobles de valor històric i artístic "/>
        <s v="4.3.3 Inventari de vehicles oficials "/>
        <s v="4.3.4 Informació relativa a la gestió del patrimoni"/>
        <s v="2.1.1 Actes de ple "/>
        <s v="2.1.2 Acords de Junta de Govern "/>
        <s v="2.1.2 Acords d'òrgans de govern"/>
        <s v="2.1.3 Resolucions i decrets"/>
        <s v="2.1.4 Tauler d'edictes i anuncis "/>
        <s v="2.1.5 Convocatòries de sessions del ple "/>
        <s v="2.1.6 Actes administratius amb incidència al domini públic i als serveis públics"/>
        <s v="2.1.7 Actes objecte de revisió en via administrativa "/>
        <s v="2.1.8 Resolucions administratives i judicials rellevants "/>
        <s v="2.1.9 Dictàmens de la Comissió Jurídica Assessora i altres òrgans"/>
        <s v="2.1.10 Notícies i opinions sobre les actuacions de govern i de l'oposició"/>
        <s v="2.1.11 Opinions i propostes dels grups polítics / municipals "/>
        <s v="2.1.12 Resolucions de les sol·licituds d’accés a la informació pública"/>
        <s v="2.2.1 Estatuts "/>
        <s v="2.2.2 Ordenances reguladores i reglaments "/>
        <s v="2.2.3 Ordenances fiscals "/>
        <s v="2.2.4 Plecs de clàusules administratives generals "/>
        <s v="2.2.5 Directives, instruccions, circulars i respostes a consultes sobre les normes"/>
        <s v="2.2.6 Memòries i documents dels projectes normatius en curs"/>
        <s v="2.2.7 Avaluació de l'aplicació de les normes "/>
        <s v="2.2.8 Plans i programes destacats sobre les polítiques públiques"/>
        <s v="2.2.9 Pla normatiu "/>
        <s v="2.2.10 Calendari i padrons fiscals "/>
        <s v="2.2.11 Tipus impositius"/>
        <s v="2.3.1 Normativa d'urbanisme "/>
        <s v="2.3.2 Planejament urbanístic "/>
        <s v="2.3.3 Informació geogràfica d'urbanisme "/>
        <s v="2.3.4 Plans territorials d'urbanisme "/>
        <s v="2.3.5 Estudis d'impacte ambiental i paisatgístic"/>
        <s v="2.4.1 Calendari de conservació i règim d'accés documental "/>
        <s v="2.4.2 Quadre de classificació documental "/>
        <s v="2.4.3 Instruments de descripció documental "/>
        <s v="2.4.4 Registre d'eliminació de documents"/>
        <s v="3.1.1 Licitacions en tràmit (perfil de contractant) "/>
        <s v="3.1.2 Contractes programats "/>
        <s v="3.1.3 Relació de contractes adjudicats (històric) "/>
        <s v="3.1.4 Relació de contractes menors (històric) "/>
        <s v="3.1.5 Modificacions de contractes "/>
        <s v="3.1.6 Registre de factures "/>
        <s v="3.1.7 Relació de proveïdors, adjudicataris i/o contractistes"/>
        <s v="3.2.1 Òrgans de contractació "/>
        <s v="3.2.2 Registre de licitadors "/>
        <s v="3.2.3 Registre d'empreses classificades "/>
        <s v="3.2.4 Criteris interpretatius de contractació "/>
        <s v="3.2.5 Consultes més freqüentes sobre contractació "/>
        <s v="3.2.6 Resolucions de recursos, actes de desistiment, renúncia i resolució de contractes "/>
        <s v="3.2.7 Informe de contractes adjudicats segons el procediment "/>
        <s v="3.2.8 Personal adscrit pels concessionaris i retribucions"/>
        <s v="3.3.1 Convenis de col·laboració "/>
        <s v="3.3.2 Convenis urbanístics "/>
        <s v="3.3.3 Informació de l'execució dels convenis "/>
        <s v="3.3.4 Convocatòries de subvencions i ajuts "/>
        <s v="3.3.5 Subvencions atorgades "/>
        <s v="3.3.6 Ajuts atorgats "/>
        <s v="3.3.7 Retribució dels directius beneficiaris de subvencions"/>
        <s v="5.1.1 Instància genèrica "/>
        <s v="5.1.2 Gestió Tributària "/>
        <s v="5.1.3 Notificacions electròniques "/>
        <s v="5.1.4 Factures electròniques "/>
        <s v="5.1.5 Sol·licitud d'accés a la informació pública "/>
        <s v="5.1.6 Proposta d'actuació o millora i suggeriments "/>
        <s v="5.1.7 El meu espai personal "/>
        <s v="5.1.8 Catàleg de tràmits i procediments "/>
        <s v="5.1.9 Catàleg de dades i documents interoperables"/>
        <s v="Finestreta Única Empresarial (FUE)"/>
        <s v="5.2.1 Atenció ciutadana "/>
        <s v="5.2.2 Calendari dies inhàbils "/>
        <s v="5.2.3 Catàleg i cartes de serveis "/>
        <s v="5.2.4 Equipaments municipals"/>
        <s v="5.3.1 Incidències de serveis "/>
        <s v="5.3.2 Incidències de trànsit "/>
        <s v="5.3.3 Informació contaminació de l’aire "/>
        <s v="5.3.4 Informació contaminació acústica "/>
        <s v="5.3.5 Avaluacions de les polítiques públiques "/>
        <s v="5.3.6 Avaluacions de qualitat dels serveis públics "/>
        <s v="5.3.8.Gestor de representacions"/>
        <s v="5.3.7 Indicadors de transparència"/>
        <s v="6.1.1 Espais de participació ciutadana "/>
        <s v="6.1.2 Xarxes socials "/>
        <s v="6.1.3 Processos participatius en tràmit "/>
        <s v="6.1.4 Consultes més freqüents rebudes pels ciutadans o organitzacions "/>
        <s v="6.1.5 Directori d'associacions i entitats"/>
        <s v="6.1.6 Registre de grups d'interès"/>
        <s v="6.1.6. Codi Conducta grups interès"/>
        <s v="6.1.7 Normativa, reglaments i directrius de participació ciutadana "/>
        <s v="6.1.8 Agenda i activitats de les associacions"/>
      </sharedItems>
    </cacheField>
    <cacheField name="Llei 19/2014" numFmtId="0">
      <sharedItems longText="1"/>
    </cacheField>
    <cacheField name="Decret 8/2021" numFmtId="0">
      <sharedItems containsBlank="1"/>
    </cacheField>
    <cacheField name="Obligatoris" numFmtId="0">
      <sharedItems count="2">
        <s v="SI"/>
        <s v="NO"/>
      </sharedItems>
    </cacheField>
    <cacheField name="On es troba la informació?" numFmtId="0">
      <sharedItems longText="1"/>
    </cacheField>
    <cacheField name="Font" numFmtId="0">
      <sharedItems longText="1"/>
    </cacheField>
    <cacheField name="Tipus " numFmtId="0">
      <sharedItems count="4">
        <s v="Manual (amb camp descriptiu) (M*)"/>
        <s v="Automàtic amb dades obertes (A)"/>
        <s v="Manual (amb proposta de camps estructurats) (M)"/>
        <s v="Automàtic amb redirecció (A*)"/>
      </sharedItems>
    </cacheField>
    <cacheField name="Persona referent" numFmtId="0">
      <sharedItems containsNonDate="0" containsString="0" containsBlank="1"/>
    </cacheField>
    <cacheField name="Mail unitat referent" numFmtId="0">
      <sharedItems containsNonDate="0" containsString="0" containsBlank="1"/>
    </cacheField>
    <cacheField name="Unitat de treball" numFmtId="0">
      <sharedItems containsNonDate="0" containsBlank="1" count="19">
        <m/>
        <s v="GECON" u="1"/>
        <s v="Secretaria-intervenció" u="1"/>
        <s v="Alcaldia" u="1"/>
        <s v="Policia local" u="1"/>
        <s v="Serveis Econòmics" u="1"/>
        <s v="Secretaria" u="1"/>
        <s v="Recursos Humans" u="1"/>
        <s v="Serveis tècnics" u="1"/>
        <s v="RRHH" u="1"/>
        <s v="Arxiu" u="1"/>
        <s v="Promoció econòmica" u="1"/>
        <s v="URB" u="1"/>
        <s v="Comunicació" u="1"/>
        <s v="Serveis Territorials" u="1"/>
        <s v="CONTR" u="1"/>
        <s v="Comunicació i protocol" u="1"/>
        <s v="Regidor" u="1"/>
        <s v="Tresoreria" u="1"/>
      </sharedItems>
    </cacheField>
    <cacheField name="Enllaços a ítems" numFmtId="0">
      <sharedItems containsNonDate="0" containsString="0" containsBlank="1"/>
    </cacheField>
    <cacheField name="Compleix?" numFmtId="0">
      <sharedItems containsBlank="1" count="5">
        <s v="Compleix"/>
        <s v="No aplica"/>
        <s v="Compleix parcialment"/>
        <s v="No compleix"/>
        <m u="1"/>
      </sharedItems>
    </cacheField>
    <cacheField name="TIPUS-coincident" numFmtId="0">
      <sharedItems containsSemiMixedTypes="0" containsString="0" containsNumber="1" containsInteger="1" minValue="0" maxValue="0"/>
    </cacheField>
    <cacheField name="Tipus item actual informat" numFmtId="0">
      <sharedItems containsNonDate="0" containsString="0" containsBlank="1"/>
    </cacheField>
    <cacheField name="Observacions (visibilitat a l'informe)" numFmtId="0">
      <sharedItems longText="1"/>
    </cacheField>
    <cacheField name="Criteris valoració interns" numFmtId="0">
      <sharedItems containsNonDate="0" containsString="0" containsBlank="1"/>
    </cacheField>
    <cacheField name="Revisió (calendari perpetu)" numFmtId="0">
      <sharedItems count="5">
        <s v="Anual"/>
        <s v="Mensual"/>
        <s v="Setmanal"/>
        <s v="Trimestral"/>
        <s v="Semestral"/>
      </sharedItems>
    </cacheField>
    <cacheField name="Prioritat" numFmtId="0">
      <sharedItems containsNonDate="0" containsString="0" containsBlank="1" containsNumber="1" containsInteger="1" minValue="1" maxValue="4" count="5">
        <m/>
        <n v="3" u="1"/>
        <n v="4" u="1"/>
        <n v="2" u="1"/>
        <n v="1" u="1"/>
      </sharedItems>
    </cacheField>
    <cacheField name="Quan ho haig d'enviar a l'ens supramunicipal" numFmtId="0">
      <sharedItems containsBlank="1"/>
    </cacheField>
    <cacheField name="Indicadors d'Infoparticipa afectats" numFmtId="0">
      <sharedItems containsBlank="1" containsMixedTypes="1" containsNumber="1" minValue="3" maxValue="52"/>
    </cacheField>
    <cacheField name="Quins cumpleix?" numFmtId="0">
      <sharedItems containsNonDate="0" containsString="0" containsBlank="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1">
  <r>
    <n v="1"/>
    <x v="0"/>
    <x v="0"/>
    <x v="0"/>
    <s v="Article 9. Apartat 1. Punt a, c."/>
    <s v="Article 16 "/>
    <x v="0"/>
    <s v="A la normativa o en els estatuts."/>
    <s v="Propi ens"/>
    <x v="0"/>
    <m/>
    <m/>
    <x v="0"/>
    <m/>
    <x v="0"/>
    <n v="0"/>
    <m/>
    <s v="Recomanem completar la informació amb la publicació de les funcions i competències que tenen atribuïdes les institucions i els organismes i entitats i ens públics vinculats o dependents, les societats, les fundacions públiques i els consorcis dels quals forma part la Institució, amb indicació de l’ens, l’entitat o l’òrgan que les exerceix en cada cas. Vegeu bones pràctiques i com millorar la informació: https://governobert.diba.cat/node/418"/>
    <m/>
    <x v="0"/>
    <x v="0"/>
    <m/>
    <n v="12.13"/>
    <m/>
  </r>
  <r>
    <n v="2"/>
    <x v="0"/>
    <x v="0"/>
    <x v="1"/>
    <s v="Article 9. Apartat 1. Punt a, b."/>
    <s v="Article 16 "/>
    <x v="0"/>
    <s v="RLT i al ROM."/>
    <s v="Propi ens"/>
    <x v="0"/>
    <m/>
    <m/>
    <x v="0"/>
    <m/>
    <x v="0"/>
    <n v="0"/>
    <m/>
    <s v=" En aquest item recomanem publicar l’estructura organitzativa interna tècnica (àrees, serveis, seccions, etc) i funcions encomanades.. Vegeu Bones Pràctiques i com millorar la informació: https://governobert.diba.cat/node/420_x000a__x000a_"/>
    <m/>
    <x v="0"/>
    <x v="0"/>
    <m/>
    <n v="14"/>
    <m/>
  </r>
  <r>
    <n v="3"/>
    <x v="0"/>
    <x v="0"/>
    <x v="2"/>
    <s v="Article 9. Apartat 1. Punt a, b."/>
    <s v="Article 17 "/>
    <x v="0"/>
    <s v="Cartipàs, estatuts i normativa d’aplicació."/>
    <s v="Registre del sector públic local de Catalunya, adscrit a la Direcció General d'Administració Local (MUNICAT)."/>
    <x v="1"/>
    <m/>
    <m/>
    <x v="0"/>
    <m/>
    <x v="1"/>
    <n v="0"/>
    <m/>
    <s v="Tots els ens locals i/o organismes vinculats o dependents, empreses participades, societats, fundacions públiques, consorcis dels quals en forma part i que per tant conformen el conjunt de l’ens, amb la descripció de l’organització i estructura interna, així com les seves funcions. _x000a_Recomanem activar l'item en el format automàtic que ofereix el portal._x000a_Vegeu bones pràctiques i com millorar la informació: https://governobert.diba.cat/node/421"/>
    <m/>
    <x v="0"/>
    <x v="0"/>
    <m/>
    <m/>
    <m/>
  </r>
  <r>
    <n v="4"/>
    <x v="0"/>
    <x v="0"/>
    <x v="3"/>
    <s v="Article 9. Apartat 1. Punt a."/>
    <s v="Article 17 "/>
    <x v="0"/>
    <s v="A l’acord plenari de l’ens local mitjançant el qual s’aprova el codi de conducta dels alts càrrecs."/>
    <s v="Propi ens"/>
    <x v="1"/>
    <m/>
    <m/>
    <x v="0"/>
    <m/>
    <x v="1"/>
    <n v="0"/>
    <m/>
    <s v="Recomanem activar com a automàtic amb dades obertes i informar els organismes vinculats o dependents dels quals forma part l'ens local , com ara associacions, consorcis, fundacions, etc..  Descripció de l’organització i estructura interna, així com les funcions que porten a terme. En cas que no formi part de cap organisme, recomanem indicar amb una frase tipus &quot; L'ajuntament no forma part de cap organisme&quot;. Vegeu bones pràctiques i com millorar la informació: https://governobert.diba.cat/node/611"/>
    <m/>
    <x v="0"/>
    <x v="0"/>
    <m/>
    <m/>
    <m/>
  </r>
  <r>
    <n v="5"/>
    <x v="0"/>
    <x v="0"/>
    <x v="4"/>
    <s v="Article 9. Apartat 1. Punt a i b."/>
    <s v="Article 17 "/>
    <x v="0"/>
    <s v="A la web municipal; a les unitats responsables de l’ens local."/>
    <s v="Propi ens"/>
    <x v="1"/>
    <m/>
    <m/>
    <x v="0"/>
    <m/>
    <x v="1"/>
    <n v="0"/>
    <m/>
    <s v="Tots els ens locals i/o organismes vinculats o dependents, empreses participades, societats, fundacions públiques, consorcis dels quals en forma part i que per tant conformen el conjunt de l’ens, amb la descripció de l’organització i estructura interna, així com les seves funcions. _x000a_Recomanem activar l'item en el format automàtic que ofereix el portal._x000a_Vegeu bones pràctiques i com millorar la informació: https://governobert.diba.cat/node/421"/>
    <m/>
    <x v="0"/>
    <x v="0"/>
    <m/>
    <m/>
    <m/>
  </r>
  <r>
    <n v="6"/>
    <x v="0"/>
    <x v="0"/>
    <x v="5"/>
    <s v="Article 55. Apartat 3."/>
    <s v="n.a."/>
    <x v="0"/>
    <s v="A l’acord plenari de l’ens local mitjançant el qual s’aprova el codi de conducta dels alts càrrecs."/>
    <s v="Propi ens"/>
    <x v="2"/>
    <m/>
    <m/>
    <x v="0"/>
    <m/>
    <x v="1"/>
    <n v="0"/>
    <m/>
    <s v="Cal publicar el codi de conducta dels alts càrrecs de l’ens local que aquest aprovi.  _x000a_Vegeu bones pràctiques i com millorar la informació: https://governobert.diba.cat/node/422"/>
    <m/>
    <x v="0"/>
    <x v="0"/>
    <m/>
    <n v="15"/>
    <m/>
  </r>
  <r>
    <n v="7"/>
    <x v="0"/>
    <x v="0"/>
    <x v="6"/>
    <s v="Article: 55.1.c) "/>
    <s v="n.a."/>
    <x v="0"/>
    <s v="A la web municipal; a les unitats responsables de l’ens local."/>
    <s v="Propi ens"/>
    <x v="2"/>
    <m/>
    <m/>
    <x v="0"/>
    <m/>
    <x v="1"/>
    <n v="0"/>
    <m/>
    <s v="Recomanem revisar ja que els alts càrrecs també son tots els càrrecs electes, no només l'alcalde. Recomanem algunes millores sobre la visualització per aplicar a la visualització:_x000a_· Informar de cada acte previst el títol, la descripció del mateix, la data, l’horari i el lloc. La informació ha d’estar actualitzada i ha de ser de futur, no d’actes ja realitzats. Informació dels alts càrrecs_x000a_· Publicar l’agenda oficial de les reunions i audiències mantingudes pels alts càrrecs amb els grups d’interès._x000a_· Publicar les activitats obertes a representació institucional, gestió externa, amb la ciutadania... Per tant no s’han de publicar només les reunions de caire intern i de gestió ordinària. Aquesta informació interna és opcional._x000a_Vegeu Bones Pràctiques i com millora la informació: https://governobert.diba.cat/node/423_x000a__x000a_Recomanem que l'enllaç vagi directe a la informació sense haver de passar per fer un segon clic en el portal de transparència"/>
    <m/>
    <x v="1"/>
    <x v="0"/>
    <m/>
    <n v="9"/>
    <m/>
  </r>
  <r>
    <n v="8"/>
    <x v="0"/>
    <x v="0"/>
    <x v="7"/>
    <s v="Article: 55.1.c) "/>
    <s v="n.a."/>
    <x v="0"/>
    <s v="A la web municipal; a les unitats responsables de l’ens local."/>
    <s v="Propi ens"/>
    <x v="2"/>
    <m/>
    <m/>
    <x v="0"/>
    <m/>
    <x v="1"/>
    <n v="0"/>
    <m/>
    <s v=" Aquest ítem és necessari si s'ha aprovat un codi de conducta que així ho estableixi. Si el codi de conducta indica que no s'accepten obsequis, cal indicar-ho. Si no es disposa de relació perquè encara no s'ha donat el cas, cal indicar amb una frase que no s'han rebut obsequis segons indica el codi de conducta._x000a_Vegeu Bones Pràctiques i com millorar la informaicó: https://governobert.diba.cat/node/612"/>
    <m/>
    <x v="1"/>
    <x v="0"/>
    <m/>
    <n v="9"/>
    <m/>
  </r>
  <r>
    <n v="9"/>
    <x v="0"/>
    <x v="0"/>
    <x v="8"/>
    <s v="Article: 55.1.c) "/>
    <s v="n.a."/>
    <x v="0"/>
    <s v="A la web municipal; a les unitats responsables de l’ens local."/>
    <s v="Propi ens"/>
    <x v="2"/>
    <m/>
    <m/>
    <x v="0"/>
    <m/>
    <x v="1"/>
    <n v="0"/>
    <m/>
    <s v="Aquest ítem és necessari si s'ha aprovat un codi de conducta que així ho estableixi.Si el codi de conducta indica que no s'accepten invitacions, cal indicar-ho. Si no es disposa de relació perquè encara no s'ha donat el cas, cal indicar amb una frase que no s'han rebut invitacions segons indica el codi de conducta._x000a_Vegeu Bones Pràctiques i com millorar la informaicó: https://governobert.diba.cat/node/613"/>
    <m/>
    <x v="1"/>
    <x v="0"/>
    <m/>
    <n v="9"/>
    <m/>
  </r>
  <r>
    <n v="10"/>
    <x v="0"/>
    <x v="0"/>
    <x v="9"/>
    <s v="La publicitat d'aquest ítem esdevé una recomanació de publicitat activa per part de la XGT"/>
    <s v="n.a."/>
    <x v="1"/>
    <s v="A la web institucional de l’ens."/>
    <s v="Propi ens"/>
    <x v="0"/>
    <m/>
    <m/>
    <x v="0"/>
    <m/>
    <x v="1"/>
    <n v="0"/>
    <m/>
    <s v="Recomanem publicar  les activitats organitzades per la institució. També en aquest mateix espai es pot donar a conèixer les activitats organitzades al municipi per les entitats i associacions, en especial aquelles que tenen establerta una col·laboració mútua o que reben subvenció per dur a terme aquella activitat._x000a_Vegeu bones pràctiques i com millorar la informació: https://governobert.diba.cat/node/424_x000a__x000a_ "/>
    <m/>
    <x v="2"/>
    <x v="0"/>
    <m/>
    <n v="41"/>
    <m/>
  </r>
  <r>
    <n v="11"/>
    <x v="0"/>
    <x v="0"/>
    <x v="10"/>
    <s v="Article 8. Apartat 1. Punt j, k."/>
    <s v="n.a."/>
    <x v="0"/>
    <s v="Web de l’ens local._x000a_Registre del Sector Públic Local de Catalunya._x000a_Registre d’Administració Electrònica del Consorci AOC. _x000a_"/>
    <s v="Municat (Generalitat)_x000a_Mapa d'Administració Electrònica (AOC)._x000a__x000a_"/>
    <x v="1"/>
    <m/>
    <m/>
    <x v="0"/>
    <m/>
    <x v="1"/>
    <n v="0"/>
    <m/>
    <s v="Les dades generals de l’ens que consten al Registre del sector públic local de Catalunya, adscrit a la Direcció General d’Administració Local i al Registre d’Administració Electrònica del Consorci AOC. _x000a_Recomanem activar l'item en el format automàtic que ofereix el portal._x000a_Vegeu bones pràctiques i com millorar la informació: https://governobert.diba.cat/node/425_x000a_"/>
    <m/>
    <x v="0"/>
    <x v="0"/>
    <m/>
    <n v="40"/>
    <m/>
  </r>
  <r>
    <n v="12"/>
    <x v="0"/>
    <x v="0"/>
    <x v="11"/>
    <s v="La publicitat d'aquest ítem esdevé una recomanació de publicitat activa per part de la XGT"/>
    <s v="n.a."/>
    <x v="1"/>
    <s v="A la web municipal."/>
    <s v="Propi ens"/>
    <x v="0"/>
    <m/>
    <m/>
    <x v="0"/>
    <m/>
    <x v="1"/>
    <n v="0"/>
    <m/>
    <s v="Es tracta de publicar una elaboració completa que permeti que la ciutadania pugui reconèixer les seves pròpies trajectòries vitals en el context de la història col·lectiva. Les primeres referències del municipi, les diferents èpoques, els personatges il·lustres, el patrimoni, els símbols identitaris, l’evolució de l’economia. Bibliografia local._x000a__x000a_Aquest espai té una clara funció social ja que dona a conèixer el municipi on viuen o van néixer i pot tenir especial interès per a les l’escoles i altres col·lectius._x000a_Vegeu bones pràctiques i com millorar la informació: https://governobert.diba.cat/node/426_x000a_"/>
    <m/>
    <x v="0"/>
    <x v="0"/>
    <m/>
    <n v="39"/>
    <m/>
  </r>
  <r>
    <n v="13"/>
    <x v="0"/>
    <x v="0"/>
    <x v="12"/>
    <s v="Article: 8.1.k) d"/>
    <s v="n.a."/>
    <x v="0"/>
    <s v="A les webs de la Direcció General d’Administració Local (MUNICAT) i de l’Institut Cartogràfic de Catalunya (ICC) disposen d’aquesta informació i als expedients de l’ens local."/>
    <s v="Propi ens"/>
    <x v="1"/>
    <m/>
    <m/>
    <x v="0"/>
    <m/>
    <x v="1"/>
    <n v="0"/>
    <m/>
    <s v="Informació geogràfica del terme municipal i la seva delimitació. Quina superfície té el terme municipal? A quina altitud sobre el nivell del mar està? Quants habitants té? És a dir tota la informació referida al municipi en xifres._x000a_Recomanem activar l'item en el format automàtic que ofereix el portal._x000a_Vegeu bones pràctiques i com millorar la informació: https://governobert.diba.cat/node/427_x000a_"/>
    <m/>
    <x v="0"/>
    <x v="0"/>
    <m/>
    <n v="40"/>
    <m/>
  </r>
  <r>
    <n v="14"/>
    <x v="0"/>
    <x v="0"/>
    <x v="13"/>
    <s v="Article 8. Apartat 1. Punt j."/>
    <s v="n.a."/>
    <x v="0"/>
    <s v="A la web de l’IDESCAT: https://www.idescat.cat/ "/>
    <s v="Propi ens"/>
    <x v="1"/>
    <m/>
    <m/>
    <x v="0"/>
    <m/>
    <x v="1"/>
    <n v="0"/>
    <m/>
    <s v="Recomanem activar les dades en format automàtic dades obrtes com ofereix el portal. Recomanem que l'enllaç vagi directe a la informació sense haver de passar per fer un segon clic en el portal de transparència._x000a_Vegeu bones pràctiques i com millorar la informació: https://governobert.diba.cat/node/428"/>
    <m/>
    <x v="0"/>
    <x v="0"/>
    <m/>
    <n v="40"/>
    <m/>
  </r>
  <r>
    <n v="15"/>
    <x v="0"/>
    <x v="0"/>
    <x v="14"/>
    <s v="Article 12.2 paràgraf 2n de la Llei 39/2015 d’1 d’octubre, del procediment administratiu comú de les administracions públiques"/>
    <s v="n.a."/>
    <x v="0"/>
    <s v="Registre de funcionaris habilitats (RFH) d’EACAT."/>
    <s v="Consorci AOC a partir de la informació disponible a EACAT."/>
    <x v="1"/>
    <m/>
    <m/>
    <x v="0"/>
    <m/>
    <x v="1"/>
    <n v="0"/>
    <m/>
    <s v="Recomanem activar aquest item en format automàtic dades obertes. _x000a_Vegeu bones pràctiques i com millorar la informació: https://governobert.diba.cat/node/919"/>
    <m/>
    <x v="0"/>
    <x v="0"/>
    <m/>
    <m/>
    <m/>
  </r>
  <r>
    <n v="16"/>
    <x v="0"/>
    <x v="0"/>
    <x v="15"/>
    <s v="Article 3"/>
    <s v="Articles 9 i 10"/>
    <x v="0"/>
    <s v="Les entitats privades l’han de traslladar a l’entitat pública vinculada/relacionada."/>
    <s v="Entitat pública vinculada/relacionada"/>
    <x v="0"/>
    <m/>
    <m/>
    <x v="0"/>
    <m/>
    <x v="1"/>
    <n v="0"/>
    <m/>
    <s v="Les entitats privades l’han de traslladar a l’entitat pública vinculada/relacionada."/>
    <m/>
    <x v="0"/>
    <x v="0"/>
    <m/>
    <m/>
    <m/>
  </r>
  <r>
    <n v="17"/>
    <x v="0"/>
    <x v="1"/>
    <x v="16"/>
    <s v="Article 9. Apartat 1. Punt a, b."/>
    <s v="n.a."/>
    <x v="0"/>
    <s v="Els acords i resolucions que conformen el cartipàs: acords de ple i resolucions de l’alcaldia o de la presidència de l’ens local._x000a_Butlletí Oficial de la Província o la base de dades CIDO._x000a_ _x000a__x000a_S’hi han de poder vincular els documents aprovats que tinguin a veure amb l’organització del cartipàs."/>
    <s v="CIDO"/>
    <x v="1"/>
    <m/>
    <m/>
    <x v="0"/>
    <m/>
    <x v="1"/>
    <n v="0"/>
    <m/>
    <s v="Recomanem que consulteu la recomanació d'estructura del mòdul d'organització política disponible en el portal. Recomanem veure bones pràctiques i com millorar la informació a: https://governobert.diba.cat/node/464"/>
    <m/>
    <x v="3"/>
    <x v="0"/>
    <m/>
    <n v="14"/>
    <m/>
  </r>
  <r>
    <n v="18"/>
    <x v="0"/>
    <x v="1"/>
    <x v="17"/>
    <s v="Article 9. Apartat 1. Punt b."/>
    <s v="Article 28"/>
    <x v="0"/>
    <s v="Web MUNICAT. S’ha de completar amb informació que s’ha d’incorporar de forma manual."/>
    <s v="Municat"/>
    <x v="1"/>
    <m/>
    <m/>
    <x v="0"/>
    <m/>
    <x v="1"/>
    <n v="0"/>
    <m/>
    <s v="Recomanem revisar i que consulteu la recomanació d'estructura del mòdul d'organització política disponible en el portal.  .Veure Bones pràctiques i Com millorar la informació: https://governobert.diba.cat/node/465"/>
    <m/>
    <x v="3"/>
    <x v="0"/>
    <m/>
    <s v="1,2,3,4,5,6"/>
    <m/>
  </r>
  <r>
    <n v="19"/>
    <x v="0"/>
    <x v="1"/>
    <x v="18"/>
    <s v="Article: 9.1.a)"/>
    <s v="n.a."/>
    <x v="0"/>
    <s v="A la web municipal i els acords adoptats."/>
    <s v="Propi ens"/>
    <x v="1"/>
    <m/>
    <m/>
    <x v="0"/>
    <m/>
    <x v="1"/>
    <n v="0"/>
    <m/>
    <s v="En aquest item recomanem publicar la relació dels grups polítics/municipals amb representació en l’ens local, així com la informació més rellevant d’aquests, com pot ser els representants que integren cada grup, l’enllaç a la web del grup polític, als blogs, etc. Només es publicarà els grups o partits polítics que han obtingut representació en la institució a les darreres eleccions celebrades. També els regidors/es no adscrit en el cas que n’hi hagi.Recomanem que consulteu la recomanació d'estructura del mòdul d'organització política disponible en el portal per unificar tota la informació del bloc d'electes (items 1.21, 1.2.2, 1.2.3, 1.2.5). Vegeu Bones pràctiques i com millorar la informació: https://governobert.diba.cat/node/466"/>
    <m/>
    <x v="0"/>
    <x v="0"/>
    <m/>
    <n v="3"/>
    <m/>
  </r>
  <r>
    <n v="20"/>
    <x v="0"/>
    <x v="1"/>
    <x v="19"/>
    <s v="Article 9. Apartat 1. Punt c."/>
    <s v="Article 16 "/>
    <x v="0"/>
    <s v="A la normativa de règim local, al cartipàs municipal i al Reglament Orgànic Municipal (ROM)."/>
    <s v="Propi ens"/>
    <x v="2"/>
    <m/>
    <m/>
    <x v="0"/>
    <m/>
    <x v="1"/>
    <n v="0"/>
    <m/>
    <s v="Apartat on s'explica informació dels òrgans de govern. Recomanem reestructurar la informació per a poder identificar clarament quins son els òrgans i les principals funcions que tenen (visualment)._x000a_Recomanem veure Bones pràctiques i com millorar la informació: https://governobert.diba.cat/node/467"/>
    <m/>
    <x v="0"/>
    <x v="0"/>
    <m/>
    <n v="12.13"/>
    <m/>
  </r>
  <r>
    <n v="21"/>
    <x v="0"/>
    <x v="1"/>
    <x v="20"/>
    <s v="Article 9, 11. Apartat 1. Punt b, c."/>
    <s v="Articles 28 i 31"/>
    <x v="0"/>
    <s v="Cartipàs, òrgans de govern, relació de llocs de treball."/>
    <s v="Propi ens"/>
    <x v="2"/>
    <m/>
    <m/>
    <x v="0"/>
    <m/>
    <x v="1"/>
    <n v="0"/>
    <m/>
    <s v="Recomanem actualitzar utilitzant el mòdul d'organització política disponible en el portal. En aquest apartat recomanem publicar la informació referida als alts càrrecs directius, comissionats i comissionades, gerència, direccions generals d’empreses públiques que depenen de la institució i/o els càrrecs eventuals. Per tant no inclou els representants polítics escollits per la ciutadania. El personal eventual també contempla els assessors/es dels grups polítics.. Vegeu Bones pràctiques i com millorar la informació: https://governobert.diba.cat/node/468"/>
    <m/>
    <x v="3"/>
    <x v="0"/>
    <m/>
    <s v="1, 2, 3, 4, 5, 6, 7, 8, 9, 10, 11, 28"/>
    <m/>
  </r>
  <r>
    <n v="22"/>
    <x v="0"/>
    <x v="1"/>
    <x v="21"/>
    <s v="Article 11. Apartat 1. Punt d."/>
    <s v="Article 32"/>
    <x v="0"/>
    <s v="Als expedients de l’ens local que s’instrueixin."/>
    <s v="Propi ens"/>
    <x v="2"/>
    <m/>
    <m/>
    <x v="0"/>
    <m/>
    <x v="1"/>
    <n v="0"/>
    <m/>
    <s v="Recomanem activar i aplicar la recomanació d'estructura del mòdul d'organització política disponible en el portal.  Recomanem publicar la informació referida a la situació patrimonial dels alts càrrecs, representants polítics i personal directiu. Aquesta informació és pública i no s'ha de fer prèvia Sol·licitud d'accés com informeu en aquests moments.  Aquesta informació en forma de declaració no ha d’incloure dades relatives a la localització, ni les que puguin afectar la privacitat i la seguretat dels titulars._x000a_Vegeu Bones pràctiques i com millorar la informació: https://governobert.diba.cat/node/468"/>
    <m/>
    <x v="3"/>
    <x v="0"/>
    <m/>
    <n v="8"/>
    <m/>
  </r>
  <r>
    <n v="23"/>
    <x v="0"/>
    <x v="1"/>
    <x v="22"/>
    <s v="Article 9. Apartat 1. Punt m."/>
    <s v="Article 30"/>
    <x v="0"/>
    <s v="Manual (amb proposta de camps estructurats) (M)"/>
    <s v="Propi ens"/>
    <x v="2"/>
    <m/>
    <m/>
    <x v="0"/>
    <m/>
    <x v="1"/>
    <n v="0"/>
    <m/>
    <s v="Recomanem activar i publicar la informació d’un extracte de les resolucions de compatibilitat dels alts càrrecs de la institució, -representants polítics i personal directiu-, dictades pels òrgans competents. En cas que no es disposi cal fer constar amb frase tipus &quot;Aquest ens no en disposa&quot;. Vegeu bones pràctiques i com millorar la informació: https://governobert.diba.cat/node/470"/>
    <m/>
    <x v="3"/>
    <x v="0"/>
    <m/>
    <n v="8"/>
    <m/>
  </r>
  <r>
    <n v="24"/>
    <x v="0"/>
    <x v="2"/>
    <x v="23"/>
    <s v="Article 9. Apartat 1. Punt d."/>
    <s v="Article 20.3"/>
    <x v="0"/>
    <s v="Pressupost anual._x000a_Acords de l’ens local._x000a_Butlletí Oficial de la Província i al DOGC._x000a_Banc de dades d’ocupació pública."/>
    <s v="CIDO"/>
    <x v="1"/>
    <m/>
    <m/>
    <x v="0"/>
    <m/>
    <x v="1"/>
    <n v="0"/>
    <m/>
    <s v="Recomanem publicar la plantilla de personal amb la relació detallada de cossos, escales, subescales, classes i categories de les places en les quals s'integren el personal funcionari, el personal laboral i el personal eventual, i n'han d'indicar la denominació, el nombre de places, el nombre de les que estan vacants i el grup al qual pertanyen, d'acord amb la titulació exigida per al seu ingrés i de conformitat amb la normativa vigent en matèria de funció pública._x000a__x000a_També cal publicar la relació dels contractes temporals i d'interinatges no vinculats a cap lloc de treball de la relació de llocs de treball._x000a_Recomanem activar l'item en el format automàtic que ofereix el portal._x000a_Vegeu bones pràctiques i com millorar la informació: https://governobert.diba.cat/node/471"/>
    <m/>
    <x v="0"/>
    <x v="0"/>
    <s v="Abril"/>
    <n v="27"/>
    <m/>
  </r>
  <r>
    <n v="25"/>
    <x v="0"/>
    <x v="2"/>
    <x v="24"/>
    <s v="Article 9. Apartat 1. Punt d."/>
    <s v="Article 20"/>
    <x v="0"/>
    <s v="En l'organigrama, els decrets de l'alcalde/essa o president/a de l'entitat local, el manual de funcions o en la documentació relativa als pressupostos de l’ens local."/>
    <s v="Propi ens"/>
    <x v="1"/>
    <m/>
    <m/>
    <x v="0"/>
    <m/>
    <x v="1"/>
    <n v="0"/>
    <m/>
    <s v="Recomanem activar com a format automàtic amb adade obertes. Cal publicar la Relació de llocs de treball (RLT): és la relació estructurada del conjunt de llocs de treball d’ una entitat local. Ha d’incloure tots els llocs existents a l’organització, ja siguin funcionaris, o personal laboral i eventual. La RLT és l'instrument tècnic que permet l'ordenació del personal d'acord amb les necessitats dels serveis i estableix les característiques essencials del lloc, les formes i requisits necessaris per a la seva provisió, les condicions retributives i altres._x000a_Vegeu bones pràctiques i com millorar la informació: https://governobert.diba.cat/node/472"/>
    <m/>
    <x v="4"/>
    <x v="0"/>
    <m/>
    <n v="27"/>
    <m/>
  </r>
  <r>
    <n v="26"/>
    <x v="0"/>
    <x v="2"/>
    <x v="25"/>
    <s v="La publicitat d'aquest ítem esdevé una recomanació de publicitat activa per part de la XGT"/>
    <s v="n.a."/>
    <x v="1"/>
    <s v="S’ha de publicar les dades dels tècnics de l’ens local, de rellevància significativa: secretari/ària, interventor/a i/o, tresorer/a, arquitecte/a municipal i enginyer/a municipal._x000a__x000a_Es recomana que l’ens local indiqui si els tècnics que ocupen aquests llocs són habilitats nacionals, o ocupen el lloc de manera accidental o interinament."/>
    <s v="CIDO"/>
    <x v="3"/>
    <m/>
    <m/>
    <x v="0"/>
    <m/>
    <x v="0"/>
    <n v="0"/>
    <m/>
    <s v="Recomanem activar aquest item amb el format automàtic amb dades obertes que ofereix el portal. u_x000a_Recomanem que l'enllaç vagi directe a la informació sense haver de passar per fer un segon clic en el portal de transparència._x000a_Vegeu bones pràctiques i com millorar la informació: https://governobert.diba.cat/node/473"/>
    <m/>
    <x v="4"/>
    <x v="0"/>
    <m/>
    <m/>
    <m/>
  </r>
  <r>
    <n v="27"/>
    <x v="0"/>
    <x v="2"/>
    <x v="26"/>
    <s v="La publicitat d'aquest ítem esdevé una recomanació de publicitat activa per part de la XGT"/>
    <s v="n.a."/>
    <x v="1"/>
    <s v="Nom i cognoms_x000a_Càrrec que ocupa i les funcions_x000a_Adreça de correu electrònic de contacte_x000a_Telèfon corporatiu de contacte"/>
    <s v="Propi ens"/>
    <x v="2"/>
    <m/>
    <m/>
    <x v="0"/>
    <m/>
    <x v="0"/>
    <n v="0"/>
    <m/>
    <s v="Recomanem revisar i publicar les dades de contacte de la persona responsable de Premsa, Informació i/o Comunicació, ja sigui un càrrec polític o tècnic en el matei item amb l'estructura oferta pel portal. Els camps de contacte recomanats son:_x000a_nom i cognoms_x000a_denominació del càrrec que ocupa _x000a_dades de contacte , correu electrònic o telèfon._x000a_Vegeu bones pràctiques i com millorar el portal: https://governobert.diba.cat/node/474"/>
    <m/>
    <x v="4"/>
    <x v="0"/>
    <m/>
    <n v="42"/>
    <m/>
  </r>
  <r>
    <n v="28"/>
    <x v="0"/>
    <x v="2"/>
    <x v="27"/>
    <s v="Article 9. Apartat 1. Punt d."/>
    <s v="Article 20.1.b)"/>
    <x v="0"/>
    <s v="A la relació de contractes temporals o d'interinatge. "/>
    <s v="Propi ens"/>
    <x v="2"/>
    <m/>
    <m/>
    <x v="0"/>
    <m/>
    <x v="0"/>
    <n v="0"/>
    <m/>
    <s v="Recomanem informar la relació de contractes temporals i d’interinatges no vinculats a cap lloc de treball de la RLT, comprèn la relació del personal temporal contractat per la corporació local i/o els seus organismes dependents. Recomanem informar que si no hi ha, indicar que l'Ajuntament no disposa de la relació de contractes temporals i interinatge.Recomanem informar amb la proposta de camps que realitza el portal._x000a_"/>
    <m/>
    <x v="1"/>
    <x v="0"/>
    <m/>
    <m/>
    <m/>
  </r>
  <r>
    <n v="29"/>
    <x v="0"/>
    <x v="2"/>
    <x v="28"/>
    <s v="Article 11. Apartat 1. Punt e."/>
    <s v="Article 25"/>
    <x v="0"/>
    <s v="Aplicacions pressupostàries del Capítol I del pressupost._x000a_Bases d’execució del pressupost, per a les quanties d’indemnitzacions i dietes._x000a_Expedient de massa salarial."/>
    <s v="Propi ens"/>
    <x v="2"/>
    <m/>
    <m/>
    <x v="0"/>
    <m/>
    <x v="0"/>
    <n v="0"/>
    <m/>
    <s v="Recomanem informar les retribucions anuals del personal, agrupades  en nivells, cossos i escales._x000a_Ha d’incloure la denominació del lloc de treball i el grup de classificació, amb les seves corresponents dades  de:_x000a_Retribucions bàsiques._x000a_Complement de destinació._x000a_Complement específic._x000a_Complement de productivitat._x000a_Gratificació per serveis extraordinaris._x000a_Retribucions complementàries vinculades al lloc de treball, establertes en la RLT._x000a_En el cas del personal laboral, si no són els mateixos conceptes retributius que en els funcionaris, caldrà especificar, si més no, la denominació del lloc, i la retribució salarial per a cada lloc de treball._x000a_La informació s'ha de publicar en format reutilitzable. _x000a_Veure Bones pràctiques i com millorar la informació: https://governobert.diba.cat/node/475"/>
    <m/>
    <x v="0"/>
    <x v="0"/>
    <s v="Abril"/>
    <n v="27"/>
    <m/>
  </r>
  <r>
    <n v="30"/>
    <x v="0"/>
    <x v="2"/>
    <x v="29"/>
    <s v="Article 9. Apartat 1. Punt e."/>
    <s v="n.a."/>
    <x v="0"/>
    <s v="A la seu electrònica_x000a_Als expedients de selecció/provisió de personal"/>
    <s v="CIDO"/>
    <x v="1"/>
    <m/>
    <m/>
    <x v="0"/>
    <m/>
    <x v="2"/>
    <n v="0"/>
    <m/>
    <s v="Les convocatòries de proves d’accés a la funció pública local i de concursos per a proveir llocs de treball._x000a_Per a cada convocatòria de personal caldrà publicar:_x000a_L’anunci de la convocatòria del procés de selecció /provisió._x000a_Les bases de la convocatòria._x000a_Els anuncis oficials al Butlletí oficial de la província i/o al Diari Oficial de la Generalitat._x000a_Llistat d’admesos i exclosos._x000a_ _x000a_NOTA: Caldrà tenir una especial atenció a una adequada gestió de la Protecció de Dades Personals._x000a__x000a_Recomanem activar l'item en el format automàtic que ofereix el portal._x000a_Vegeu bones pràctiques i com millorar la informació: https://governobert.diba.cat/node/476"/>
    <m/>
    <x v="1"/>
    <x v="0"/>
    <m/>
    <n v="29"/>
    <m/>
  </r>
  <r>
    <n v="31"/>
    <x v="0"/>
    <x v="2"/>
    <x v="30"/>
    <s v="Article 9. Apartat 1. Punt e."/>
    <s v="Article 21"/>
    <x v="0"/>
    <s v="Als expedients de selecció/provisió de personal._x000a__x000a_A la seu electrònica."/>
    <s v="CIDO"/>
    <x v="1"/>
    <m/>
    <m/>
    <x v="0"/>
    <m/>
    <x v="2"/>
    <n v="0"/>
    <m/>
    <s v="Recomanem activar amb el format automàtic amb dades obertes que ofereix el portal. En aquest item recomanem publicar el resultat del procés de selecció/provisió de cada convocatòria de personal, amb les actes del tribunal qualificador, els llistats corresponents a cada fase del procés, dels aspirants que passen a la següent fase, i els resultats  finals assolits._x000a__x000a_NOTA: Caldrà tenir una especial atenció a una adequada gestió de la Protecció de Dades Personals._x000a_Vegeu bones pràctiques i com millorar la informació: https://governobert.diba.cat/node/477"/>
    <m/>
    <x v="1"/>
    <x v="0"/>
    <m/>
    <n v="29"/>
    <m/>
  </r>
  <r>
    <n v="32"/>
    <x v="0"/>
    <x v="2"/>
    <x v="31"/>
    <s v="Article 9. Apartat 1. Punt g."/>
    <s v="n.a."/>
    <x v="0"/>
    <s v="A l’expedient administratiu que conforma la llista de personal de cada procés de formació i/o promoció."/>
    <s v="Propi ens"/>
    <x v="2"/>
    <m/>
    <m/>
    <x v="0"/>
    <m/>
    <x v="2"/>
    <n v="0"/>
    <m/>
    <s v="En aquest item recomanem publicar les llistes que eventualment es creïn dins les organitzacions municipals, dels empleats interessats en accedir als processos de formació i promoció professional. (*)_x000a_Han de contenir la informació següent:_x000a_Convocatòria i la seva descripció_x000a_Relació de personal_x000a_Resultats del procés, en els termes que estableixin les bases de la convocatòria    _x000a_NOTA: S’ha de garantir el compliment de les normes sobre protecció de dades. _x000a__x000a_(*) Cal circumscriure aquestes llistes a les que continguin personal municipal  admès a activitats formatives de recepció no obligatòria i directament relacionades amb la promoció interna, econòmica o professional, que organitzin cadascuna de les administracions públiques._x000a__x000a_Recomanem veure Bones pràctiques i com millorar la informació: https://governobert.diba.cat/node/478"/>
    <m/>
    <x v="1"/>
    <x v="0"/>
    <m/>
    <n v="29"/>
    <m/>
  </r>
  <r>
    <n v="33"/>
    <x v="0"/>
    <x v="2"/>
    <x v="32"/>
    <s v="Article 9. Apartat 1. Punt i."/>
    <s v="Article 23"/>
    <x v="0"/>
    <s v="Al butlletí oficial que correspongui en funció de l’àmbit territorial._x000a_Es mostrarà un enllaç al Cercador d’Informació de Diaris Oficials (CIDO). En cas que l’ens no hagi tramès aquesta informació al CIDO, l’apartat s’omplirà manualment seguint el model"/>
    <s v="CIDO"/>
    <x v="1"/>
    <m/>
    <m/>
    <x v="0"/>
    <m/>
    <x v="2"/>
    <n v="0"/>
    <m/>
    <s v="Recomanem activar amb el format automàtic amb dades obertes que ofereix el portal. En aquest item recomanem publicar els convenis, els acords i els pactes de naturalesa funcionarial, laboral i sindical que afectin a l’ens local."/>
    <m/>
    <x v="3"/>
    <x v="0"/>
    <m/>
    <n v="34"/>
    <m/>
  </r>
  <r>
    <n v="34"/>
    <x v="0"/>
    <x v="2"/>
    <x v="33"/>
    <s v="Article 9. Apartat 2."/>
    <s v="Article 24"/>
    <x v="0"/>
    <s v="En els pactes i acords signats amb l’Administració corresponent."/>
    <s v="Propi ens"/>
    <x v="2"/>
    <m/>
    <m/>
    <x v="0"/>
    <m/>
    <x v="2"/>
    <n v="0"/>
    <m/>
    <s v="Recomanem activar aquest item i informar si l'ens disposa d'alliberats sindicals. En cas que no en disposi, cal informar també._x000a_NOTA: Es considera alliberat sindical aquell personal que ha disposat d’hores sindicals, ja sigui a temps parcial, d’alliberament a temps total per acumulació d’hores sindicals o d’alliberament a temps total per concessió de llicència sindical institucional. Vegeu bones pràctiques i com millorar la informació: https://governobert.diba.cat/node/479"/>
    <m/>
    <x v="3"/>
    <x v="0"/>
    <m/>
    <m/>
    <m/>
  </r>
  <r>
    <n v="35"/>
    <x v="0"/>
    <x v="2"/>
    <x v="34"/>
    <s v="Article 9. Apartat 1. Punt m."/>
    <s v="Article 26"/>
    <x v="0"/>
    <s v="A la resolució d’atorgament de la compatibilitat de l’empleat/ada públic."/>
    <s v="Propi ens"/>
    <x v="2"/>
    <m/>
    <m/>
    <x v="0"/>
    <m/>
    <x v="2"/>
    <n v="0"/>
    <m/>
    <s v="Recomanem activar aquest item i publicar les resolucions que autoritzin la compatibilitat dels empleats públics per a l’exercici d’activitats privades, sempre que no impedeixin el compliment dels seus deures, ni comprometin la seva imparcialitat, independència o objectivitat en les seves funcions. Si no hi ha, informar-ho de nou perquè la data d'actualització sigui el més actual possible. Vegeu bones pràctiques i com millorar la informació: https://governobert.diba.cat/node/480"/>
    <m/>
    <x v="1"/>
    <x v="0"/>
    <m/>
    <m/>
    <m/>
  </r>
  <r>
    <n v="36"/>
    <x v="0"/>
    <x v="3"/>
    <x v="35"/>
    <s v="Article 9. Apartat 1. Punt c."/>
    <s v="n.a."/>
    <x v="0"/>
    <s v="Acte o document de nomenament de la persona que ocuparà el càrrec de Delegat/da de protecció de dades."/>
    <s v="Propi ens"/>
    <x v="2"/>
    <m/>
    <m/>
    <x v="0"/>
    <m/>
    <x v="2"/>
    <n v="0"/>
    <m/>
    <s v="Recomanem publicar la Designació del/la Delegat/da de Protecció de Dades (DPD) de l’Ajuntament, les seves funcions, i dades de contacte._x000a_En cas que el DPD sigui externalitzat per mitjà d’una contractació, caldrà igualment fer constar la seva titularitat, amb les dades de contacte._x000a_Vegeu bones pràctiques i com millorar la informació: https://governobert.diba.cat/node/481"/>
    <m/>
    <x v="3"/>
    <x v="0"/>
    <m/>
    <m/>
    <m/>
  </r>
  <r>
    <n v="37"/>
    <x v="0"/>
    <x v="3"/>
    <x v="36"/>
    <s v="Article 12 i següents del Reglament (UE) 2016/679 (RGPD), i article: 12 i següents de la Llei orgànica 3/2018 (LOPDGDD) "/>
    <s v="n.a."/>
    <x v="0"/>
    <s v="A la normativa de protecció de dades de caràcter personal."/>
    <s v="Propi ens"/>
    <x v="2"/>
    <m/>
    <m/>
    <x v="0"/>
    <m/>
    <x v="2"/>
    <n v="0"/>
    <m/>
    <s v="Recomanem completar la informació indicant com exercir els drets de l'interessat respecte al tractament de dades de caràcter personal incloses als tractament de l'Ajuntament facilitant els enllaços als tràmits corresponentsper a la seva sol·licitud. Recomanem informar amb la proposta de camps que realitza el portal.Vegeu Bones pràctiques i com millorar la informació: https://governobert.diba.cat/node/482"/>
    <m/>
    <x v="0"/>
    <x v="0"/>
    <m/>
    <m/>
    <m/>
  </r>
  <r>
    <n v="38"/>
    <x v="0"/>
    <x v="3"/>
    <x v="37"/>
    <s v="Llei de Transparència 19/2013 (espanyola):Article 6 bis"/>
    <s v="n.a."/>
    <x v="0"/>
    <s v="Al propi Registre d’Activitats del Tractament de dades personals (RAT)."/>
    <s v="Les activitats de tractament de les dades personals que constin en el RAT."/>
    <x v="0"/>
    <m/>
    <m/>
    <x v="0"/>
    <m/>
    <x v="2"/>
    <n v="0"/>
    <m/>
    <s v="Recomanem publicar l'inventari o Registre de les Activitats de Tractament (RAT) de dades personals que realitza l’Ajuntament, i que han de ser accessibles per mitjans electrònics. El RAT és una mesura organitzativa que ajuda en la gestió de la informació personal i a controlar i reduir el risc dels tractaments._x000a_Vegeu bones pràctiques i com millorar la informació: https://governobert.diba.cat/node/483"/>
    <m/>
    <x v="4"/>
    <x v="0"/>
    <m/>
    <m/>
    <m/>
  </r>
  <r>
    <n v="39"/>
    <x v="1"/>
    <x v="4"/>
    <x v="38"/>
    <s v="Article 11. Apartat 1. Punt a."/>
    <s v="n.a."/>
    <x v="0"/>
    <s v="Als acords dels governs locals que es tramitin sobre la matèria._x000a__x000a_A les bases de dades del Departament competent en matèria d'administració local (accessible des del MUNICAT) sempre i quan la informació subministrada estigui actualitzada."/>
    <s v="Secretaria d'Administracions Locals i de Relacions amb l'Aran, del Departament de la Presidència_x000a_"/>
    <x v="1"/>
    <m/>
    <m/>
    <x v="0"/>
    <m/>
    <x v="2"/>
    <n v="0"/>
    <m/>
    <s v="Recomanem publicar la documentació que integra el pressupost general de l’ens local.Recomanem activar l'item en el format automàtic que ofereix el portal._x000a_Vegeu bones pràctiques i com millorar la informació: https://governobert.diba.cat/node/430"/>
    <m/>
    <x v="0"/>
    <x v="0"/>
    <s v="Gener / Març / Setembre"/>
    <n v="23"/>
    <m/>
  </r>
  <r>
    <n v="40"/>
    <x v="1"/>
    <x v="4"/>
    <x v="39"/>
    <s v="Article 11. Apartat 1. Punt a."/>
    <s v="n.a."/>
    <x v="0"/>
    <s v="La informació s’haurà d’obtenir de les dades econòmico-financeres de l’ens local."/>
    <s v="Propi ens"/>
    <x v="0"/>
    <m/>
    <m/>
    <x v="0"/>
    <m/>
    <x v="2"/>
    <n v="0"/>
    <m/>
    <s v="Recomanem revisar i publicar les dades de l’execució del pressupost de la institució, tant pel que fa a les despeses com els ingressos.Pel que fa als ens locals no obligats a la tramesa d’aquesta informació (població no superior a 5.000 habitants) faran pública aquesta informació en la forma que s’estableixi en el reglament de desenvolupament de la LTAIPGB. Vegeu Bones pràctiques i com millorar la informació: https://governobert.diba.cat/node/549"/>
    <m/>
    <x v="3"/>
    <x v="0"/>
    <s v="Gener"/>
    <n v="24"/>
    <m/>
  </r>
  <r>
    <n v="41"/>
    <x v="1"/>
    <x v="4"/>
    <x v="40"/>
    <s v="Article 11. Apartat 1. Punt a."/>
    <s v="n.a."/>
    <x v="0"/>
    <s v="Als acords dels governs locals que es tramitin sobre la matèria._x000a__x000a_A les bases de dades de la plataforma MUNICAT, sempre i quan la informació subministrada estigui actualitzada."/>
    <s v=" Secretaria d'Administracions Locals i de Relacions amb l'Aran, del Departament de la Presidència_x000a_"/>
    <x v="1"/>
    <m/>
    <m/>
    <x v="0"/>
    <m/>
    <x v="2"/>
    <n v="0"/>
    <m/>
    <s v="La publicació del document que conté la liquidació del pressupost que recull informació sobre el pressupost que va aprovar el Ple de la institució i com s’ha executat._x000a_Recomanem activar l'item en el format automàtic que ofereix el portal._x000a_Vegeu bones pràctiques i com millorar la informació: https://governobert.diba.cat/node/550"/>
    <m/>
    <x v="0"/>
    <x v="0"/>
    <s v="Febrer / Març /  Juny"/>
    <n v="26"/>
    <m/>
  </r>
  <r>
    <n v="42"/>
    <x v="1"/>
    <x v="4"/>
    <x v="41"/>
    <s v="Article 11. Apartat 1. Punt c."/>
    <s v="n.a."/>
    <x v="0"/>
    <s v="Als acords dels governs locals que es tramitin sobre la matèria._x000a__x000a_A les MUNICAT i de la Sindicatura de Comptes, sempre i quan la informació subministrada estigui actualitzada."/>
    <s v="Sindicatura de Comptes."/>
    <x v="3"/>
    <m/>
    <m/>
    <x v="0"/>
    <m/>
    <x v="2"/>
    <n v="0"/>
    <m/>
    <s v="La publicació dels comptes anuals de l'Entitat principal i de les seves entitats dependents._x000a_Recomanem activar l'item en el format automàtic que ofereix el portal._x000a_Vegeu bones pràctiques i com millorar la informació: https://governobert.diba.cat/node/551"/>
    <m/>
    <x v="0"/>
    <x v="0"/>
    <s v="Octubre"/>
    <n v="26"/>
    <m/>
  </r>
  <r>
    <n v="43"/>
    <x v="1"/>
    <x v="4"/>
    <x v="42"/>
    <s v="Article 11. Apartat 1. Punt a."/>
    <s v="n.a."/>
    <x v="0"/>
    <s v="Butlletí Oficial de la Província._x000a_Acords de l’ens local._x000a_Pressupost anual._x000a_Banc de dades d’ocupació pública._x000a_A la relació de llocs de treball (RLT), catàleg dels llocs de treball o document que contingui una relació dels llocs de treball."/>
    <s v="Propi ens. Es nodreix de CIDO."/>
    <x v="1"/>
    <m/>
    <m/>
    <x v="0"/>
    <m/>
    <x v="2"/>
    <n v="0"/>
    <m/>
    <s v="La publicació de les modificacions del pressupost que es realitzin al llarg de l’exercici  en curs. _x000a_Recomanem activar l'item en el format automàtic que ofereix el portal._x000a_Vegeu bones pràctiques i com millorar la informació: https://governobert.diba.cat/node/552"/>
    <m/>
    <x v="0"/>
    <x v="0"/>
    <m/>
    <n v="26"/>
    <m/>
  </r>
  <r>
    <n v="44"/>
    <x v="1"/>
    <x v="4"/>
    <x v="43"/>
    <s v="Article 11. Apartat 1. Punt a."/>
    <s v="n.a."/>
    <x v="0"/>
    <s v="La informació s’haurà d’obtenir de les dades economico-financeres de l’ens local._x000a__x000a_A la web de l’ens local."/>
    <s v="Propi ens"/>
    <x v="1"/>
    <m/>
    <m/>
    <x v="0"/>
    <m/>
    <x v="2"/>
    <n v="0"/>
    <m/>
    <s v="La publicació de la informació relativa al compliment dels objectius d'estabilitat pressupostària i sostenibilitat financera del pressupost així com la regla de la despesa_x000a_Recomanem activar l'item en el format automàtic que ofereix el portal._x000a_Vegeu bones pràctiques i com millorar la informació: https://governobert.diba.cat/node/553"/>
    <m/>
    <x v="0"/>
    <x v="0"/>
    <s v="Gener / Febrer / Juliol"/>
    <n v="25"/>
    <m/>
  </r>
  <r>
    <n v="45"/>
    <x v="1"/>
    <x v="4"/>
    <x v="44"/>
    <s v="Article 11. Apartat 1. Punt f."/>
    <s v="Article 47"/>
    <x v="0"/>
    <s v="A la partida pressupostària que hagi configurat l’ens local per aplicar aquest tipus de despeses."/>
    <s v="Propi ens"/>
    <x v="2"/>
    <m/>
    <m/>
    <x v="0"/>
    <m/>
    <x v="2"/>
    <n v="0"/>
    <m/>
    <s v="Recomanem  informar el cost de les campanyes de publicitat institucional, desglossant els diferents conceptes de la campanya, l’àmbit i l’import contractat a cada mitjà de comunicació en format dades obertes (reutilitzables). Vegeu Bones pràctiques i com millorar la informació: https://governobert.diba.cat/node/554"/>
    <m/>
    <x v="3"/>
    <x v="0"/>
    <m/>
    <n v="35"/>
    <m/>
  </r>
  <r>
    <n v="46"/>
    <x v="1"/>
    <x v="5"/>
    <x v="45"/>
    <s v="Article:11.1 a)"/>
    <s v="n.a."/>
    <x v="0"/>
    <s v="Als acords dels governs locals que es tramitin sobre la matèria._x000a__x000a_A les bases de dades de la Generalitat i de l’Estat._x000a__x000a_"/>
    <s v="bases de dades de la Generalitat de Catalunya i del Ministeri de l’Estat competent en la matèria._x000a__x000a_"/>
    <x v="1"/>
    <m/>
    <m/>
    <x v="0"/>
    <m/>
    <x v="2"/>
    <n v="0"/>
    <m/>
    <s v="Informació sobre el deute viu de l’Ajuntament, amb les operacions de crèdit concertades. Ha de comprendre també la ràtio del deute viu respecte els ingressos corrents, i el límit de la capacitat d’endeutament._x000a_Recomanem activar l'item en el format automàtic que ofereix el portal._x000a_Vegeu bones pràctiques i com millorar la informació: https://governobert.diba.cat/node/555"/>
    <m/>
    <x v="0"/>
    <x v="0"/>
    <m/>
    <n v="23.25"/>
    <m/>
  </r>
  <r>
    <n v="47"/>
    <x v="1"/>
    <x v="5"/>
    <x v="46"/>
    <s v="Article 11.1 a)"/>
    <s v="n.a."/>
    <x v="0"/>
    <s v="Als acords dels governs locals que es tramitin sobre la matèria._x000a__x000a_A les bases de dades de la Generalitat de Catalunya i del Ministeri de l’Estat competent en la matèria sempre i quan la informació subministrada estigui actualitzada."/>
    <s v="Ministeri d'Hisenda"/>
    <x v="1"/>
    <m/>
    <m/>
    <x v="0"/>
    <m/>
    <x v="2"/>
    <n v="0"/>
    <m/>
    <s v="El termini o temps que l’Ajuntament triga en pagar als seus proveïdors o contractistes._x000a_Recomanem activar l'item en el format automàtic que ofereix el portal._x000a_Vegeu bones pràctiques i com millorar la informació: https://governobert.diba.cat/node/556"/>
    <m/>
    <x v="0"/>
    <x v="0"/>
    <s v="Gener / Febrer / Març / Abril / Maig / Juny / Juliol / Agonst / Setembre/ Octubre / Novembre / Desembre"/>
    <n v="32"/>
    <m/>
  </r>
  <r>
    <n v="48"/>
    <x v="1"/>
    <x v="5"/>
    <x v="47"/>
    <s v="Article 11. Apartat 1. Punt c."/>
    <s v="n.a."/>
    <x v="0"/>
    <s v="La informació s’haurà d’obtenir de la intervenció de l’ens local."/>
    <s v="Propi ens"/>
    <x v="2"/>
    <m/>
    <m/>
    <x v="0"/>
    <m/>
    <x v="2"/>
    <n v="0"/>
    <m/>
    <s v="Recomanem activar i publicar d'acord amb la proposta d'estructura i de camps de l'item. També es pot publicar l’enllaç amb el web de la Sindicatura de Comptes de Catalunya, doncs ja permet accedir a les auditories de comptes de l’Ajuntament. És recomanable, però, que l’enllaç porti directament a la informació del propi Ajuntament, evitant a la ciutadania la necessitat de fer cerques addicionals._x000a_En cas d’haver-se realitzat auditories específiques dels comptes de l’Ajuntament, o dels ens i societats dependents, seria recomanable afegir al text de l’indicador una taula amb el títol de dites auditories,  la data de realització, i enllaç amb el corresponent informe d’auditoria._x000a_Recordem que segons la Llei 19/2014 article 11 i el decret 8/2021 article 50, cal publicar les auditories realitzades per òrgans externs._x000a_Vegeu Bones Pràctiques i com millorar la informació: https://governobert.diba.cat/node/557"/>
    <m/>
    <x v="4"/>
    <x v="0"/>
    <m/>
    <n v="26"/>
    <m/>
  </r>
  <r>
    <n v="49"/>
    <x v="1"/>
    <x v="5"/>
    <x v="48"/>
    <s v="Article 8. Apartat 1. Punt b."/>
    <s v="n.a."/>
    <x v="0"/>
    <s v="La informació s’haurà d’obtenir de les dades econòmica-financeres de l’ens local."/>
    <s v="Propi ens"/>
    <x v="1"/>
    <m/>
    <m/>
    <x v="0"/>
    <m/>
    <x v="2"/>
    <n v="0"/>
    <m/>
    <s v="Recomanen publicar com a automàtic amb dades obertes com ofereix el portal._x000a_Vegeu bones pràctiques i com millorar la informació: https://governobert.diba.cat/node/558"/>
    <m/>
    <x v="3"/>
    <x v="0"/>
    <m/>
    <n v="23"/>
    <m/>
  </r>
  <r>
    <n v="50"/>
    <x v="1"/>
    <x v="5"/>
    <x v="49"/>
    <s v="La publicitat d'aquest ítem esdevé una recomanació de publicitat activa per part de la XGT, basada en LRBRL (art. 116 ter)"/>
    <s v="n.a."/>
    <x v="1"/>
    <s v="La informació s’haurà d’obtenir de les dades economico-financeres de l’ens local."/>
    <s v="Ministeri d'Hisenda i Administracions Públiques"/>
    <x v="1"/>
    <m/>
    <m/>
    <x v="0"/>
    <m/>
    <x v="2"/>
    <n v="0"/>
    <m/>
    <s v="La informació sobre el cost efectiu dels serveis que l’Ajuntament està obligat a realitzar, seguint els criteris de càlcul que estableix la legislació vigent._x000a_Recomanem activar l'item en el format automàtic que ofereix el portal._x000a_Vegeu bones pràctiques i com millorar la informació: https://governobert.diba.cat/node/559"/>
    <m/>
    <x v="0"/>
    <x v="0"/>
    <m/>
    <m/>
    <m/>
  </r>
  <r>
    <n v="51"/>
    <x v="1"/>
    <x v="5"/>
    <x v="50"/>
    <s v="Llei de Transparència 19/2013 (espanyola):Article: 6.2 "/>
    <s v="n.a."/>
    <x v="0"/>
    <s v="La informació s’haurà d’obtenir de la intervenció de l’ens local."/>
    <s v="Propi ens"/>
    <x v="0"/>
    <m/>
    <m/>
    <x v="0"/>
    <m/>
    <x v="2"/>
    <n v="0"/>
    <m/>
    <s v="Recomanem activar i informar el pla anual de control financer (PACF) elaborat per l’òrgan interventor de l’Ajuntament._x000a_Vegeu Bones Pràctiques i com millorar la informació: https://governobert.diba.cat/node/584"/>
    <m/>
    <x v="0"/>
    <x v="0"/>
    <s v="Octubre"/>
    <m/>
    <m/>
  </r>
  <r>
    <n v="52"/>
    <x v="1"/>
    <x v="6"/>
    <x v="51"/>
    <s v="Article 11. Apartat 2. Punt a."/>
    <s v="Article 48.1"/>
    <x v="0"/>
    <s v="Expedient d'aprovació de l'inventari general del patrimoni i a l’inventari general del patrimoni."/>
    <s v="Propi ens"/>
    <x v="2"/>
    <m/>
    <m/>
    <x v="0"/>
    <m/>
    <x v="2"/>
    <n v="0"/>
    <m/>
    <s v="Recomanem Publicar la informació en format dades obertes reutilitzables ._x000a_Vegeu Bones Pràctiques i com millorar la informació: https://governobert.diba.cat/node/560 i també podeu consultar el detall de la informació a publicar a https://municat.gencat.cat/ca/Temes/Transparencia/Items-de-transparencia/4.3.1.Inventari-general-patrimoni#bloc2"/>
    <m/>
    <x v="0"/>
    <x v="0"/>
    <m/>
    <n v="30"/>
    <m/>
  </r>
  <r>
    <n v="53"/>
    <x v="1"/>
    <x v="6"/>
    <x v="52"/>
    <s v="Article 11. Apartat 2. Punt a."/>
    <s v="Article: 48.1 "/>
    <x v="0"/>
    <s v="A l’inventari de l’ens local, a la relació de béns mobles de valor històric i artístic."/>
    <s v="Propi ens"/>
    <x v="2"/>
    <m/>
    <m/>
    <x v="0"/>
    <m/>
    <x v="2"/>
    <n v="0"/>
    <m/>
    <s v="Recomanem  activar i publicar l a informació sobre els bens mobles de valor històric i artístic propietat de l’Ajuntament o que es troben en la seva possessió, amb indicació del seu valor i ubicació. S’ha d’actualitzar permanentment, amb aprovació anual de les rectificacions que s’hagin produït, pel Ple municipal._x000a_Vegeu bones pràctiques i com millorar la informació: https://governobert.diba.cat/node/561"/>
    <m/>
    <x v="4"/>
    <x v="0"/>
    <m/>
    <n v="30"/>
    <m/>
  </r>
  <r>
    <n v="54"/>
    <x v="1"/>
    <x v="6"/>
    <x v="53"/>
    <s v="La publicitat d'aquest ítem esdevé una recomanació de publicitat activa per part de la XGT, basada en articles  1.1.a), 1.2, 8.1.b) i f), 11.1, 13.1 de la LTC"/>
    <s v="Article 48.1"/>
    <x v="0"/>
    <s v="A l’inventari municipal, en la relació de vehicles oficials."/>
    <s v="Propi ens"/>
    <x v="2"/>
    <m/>
    <m/>
    <x v="0"/>
    <m/>
    <x v="2"/>
    <n v="0"/>
    <m/>
    <s v="Recomanem actualitzar i informar,d'acord amb la proposta d'estructura i de camps de l'item, si es disposa de  vehicles d’ús oficial per als càrrecs electes i els directius i diferenciar de la relació dels que estan destinats a serveis municipals com policia municipal, serveis tècnics, serveis de manteniment, i altres._x000a_Vegeu Bones Pràctiques  https://governobert.diba.cat/node/562 i també el detall de la informació a publicar a https://municat.gencat.cat/ca/Temes/Transparencia/Items-de-transparencia/4.3.3.Inventari-vehicles-oficials"/>
    <m/>
    <x v="4"/>
    <x v="0"/>
    <m/>
    <n v="30"/>
    <m/>
  </r>
  <r>
    <n v="55"/>
    <x v="1"/>
    <x v="6"/>
    <x v="54"/>
    <s v="Article 11. Apartat 2. Punt b."/>
    <s v="Article 48 "/>
    <x v="0"/>
    <s v="Al llibre d’inventaris i balanços i als expedients que l’ens local instrueixi."/>
    <s v="Propi ens"/>
    <x v="2"/>
    <m/>
    <m/>
    <x v="0"/>
    <m/>
    <x v="2"/>
    <n v="0"/>
    <m/>
    <s v="Recomanem actualitzar i publicar la informació econòmica relativa a gestió del patrimoni municipal i la contractació patrimonial. Si no se'n disposa informar i que data d'actualització sigui el més actual possible . Vegeu bones pràctiques i com millorar la informació: https://governobert.diba.cat/node/563"/>
    <m/>
    <x v="3"/>
    <x v="0"/>
    <m/>
    <m/>
    <m/>
  </r>
  <r>
    <n v="56"/>
    <x v="2"/>
    <x v="7"/>
    <x v="55"/>
    <s v="Article 10. Apartat 1. Punt a."/>
    <s v="Article 46"/>
    <x v="0"/>
    <s v="Al llibre d’actes de l’ens locals._x000a_A l’instrument que s’hagi determinat per conservar els documents en suport electrònic."/>
    <s v="Propi ens"/>
    <x v="1"/>
    <m/>
    <m/>
    <x v="0"/>
    <m/>
    <x v="2"/>
    <n v="0"/>
    <m/>
    <s v="Les actes de les sessions del ple municipal, que aixeca el secretari o la secretària de la corporació, en la qual s'inclouen els acords adoptats, amb el text íntegre dels dictàmens i un extracte de les intervencions dels regidors o les regidores, i el contingut mínim que estableix la legislació vigent (art. 110 del TRLMRLC i art. 50 del TRRL)_x000a__x000a_Pot tenir el format de videoacta, combinant l’enregistrament en vídeo dels plens amb el document acta en format electrònic, signat amb el certificat digital del secretari._x000a__x000a_NOTA: La publicació del contingut de les actes ha de respectar les garanties que estableix la legislació sobre protecció de les dades de caràcter personal, protecció de l’honor i de la intimitat._x000a_Recomanem activar l'item en el format automàtic que ofereix el portal._x000a_Vegeu bones pràctiques i com millorar la informació: https://governobert.diba.cat/node/558"/>
    <m/>
    <x v="0"/>
    <x v="0"/>
    <m/>
    <n v="17.38"/>
    <m/>
  </r>
  <r>
    <n v="57"/>
    <x v="2"/>
    <x v="7"/>
    <x v="56"/>
    <s v="Article 10. Apartat 1. Punt a."/>
    <s v="Article 46"/>
    <x v="0"/>
    <s v="En les Actes de les Juntes de Govern Local que s’han de transcriure i conservar separadament dels suports documentals que s’utilitzin per recollir les actes del Ple, però amb idèntiques garanties. "/>
    <s v="Propi ens"/>
    <x v="2"/>
    <m/>
    <m/>
    <x v="0"/>
    <m/>
    <x v="3"/>
    <n v="0"/>
    <m/>
    <s v="Els acords de les sessions de la  Junta de Govern Local, JGL, indicant-ne la data, el tipus de sessió (ordinària / extraordinària / urgent) i el número de la sessió._x000a_NOTES:_x000a_La legislació només determina l’obligació de publicació dels acords de la JGL. Nogensmenys, quan la JGL adopta acords en matèries atribuïdes per delegació del Ple Municipal, sí que caldrà donar publicitat al contingut de les actes, en aquells acords concrets._x000a_La publicació del contingut de les actes ha de respectar les garanties que estableix la legislació sobre protecció de les dades de caràcter personal, protecció de l’honor i de la intimitat._x000a_Vegeu bones pràctiques i com millorar la informació: https://governobert.diba.cat/node/519"/>
    <m/>
    <x v="1"/>
    <x v="0"/>
    <m/>
    <n v="18"/>
    <m/>
  </r>
  <r>
    <n v="58"/>
    <x v="2"/>
    <x v="7"/>
    <x v="57"/>
    <s v="Article 10. Apartat 1. Punt a."/>
    <s v="Article 46"/>
    <x v="0"/>
    <s v="En les Actes de les Juntes de Govern Local que s’han de transcriure i conservar separadament dels suports documentals que s’utilitzin per recollir les actes del Ple, però amb idèntiques garanties. "/>
    <s v="Propi ens"/>
    <x v="2"/>
    <m/>
    <m/>
    <x v="0"/>
    <m/>
    <x v="3"/>
    <n v="0"/>
    <m/>
    <s v="En aquest apartat caldrà relacionar els acords dels òrgans de govern de l’ens, en el cas que no sigui aplicable altres ítems d’aquest apartat com són acords d’òrgans de govern o els Decrets. Hi trobareu les decisions preses en el marc de les reunions dels diferents òrgans de govern de l’ens, sense dades de caràcter personal._x000a_Podeu introduir-ho manualment, amb el següent modelatge de dades: Data, Òrgan, Descripció, Més informació, documents._x000a_Vegeu bones pràctiques i com millorar la informació: https://governobert.diba.cat/node/918"/>
    <m/>
    <x v="1"/>
    <x v="0"/>
    <m/>
    <n v="18"/>
    <m/>
  </r>
  <r>
    <n v="59"/>
    <x v="2"/>
    <x v="7"/>
    <x v="58"/>
    <s v="Article 10. Apartat 1. Punt a."/>
    <s v="n.a."/>
    <x v="0"/>
    <s v="En els Llibres de Resolucions de l’Alcalde."/>
    <s v="Propi ens"/>
    <x v="0"/>
    <m/>
    <m/>
    <x v="0"/>
    <m/>
    <x v="3"/>
    <n v="0"/>
    <m/>
    <s v="Recomanem publicar els documents en format de Taula reutilitzable i en el mateix item del portal, que reculli la relació de Resolucions i decrets,  i amb els camps d’informació següents:_x000a_Número o Codi / Data del document / Data de registre / Òrgan o Departament / Observacions. Afegir en aquest ítem un enllaç amb el Tauler d’Edictes, on també es publiquen resolucions, convocatòries, i que poden ajudar la ciutadania en la seva cerca d’informació._x000a_Vegeu Bones pràctiques i com millorar la informació: https://governobert.diba.cat/node/520"/>
    <m/>
    <x v="1"/>
    <x v="0"/>
    <m/>
    <n v="19"/>
    <m/>
  </r>
  <r>
    <n v="60"/>
    <x v="2"/>
    <x v="7"/>
    <x v="59"/>
    <s v="Article 10. Apartat 1. Punt c. "/>
    <s v="n.a."/>
    <x v="0"/>
    <s v="Actes i comunicacions que, per disposició legal o reglamentària, s'hi han de publicar obligatòriament."/>
    <s v="E-tauler "/>
    <x v="3"/>
    <m/>
    <m/>
    <x v="0"/>
    <m/>
    <x v="3"/>
    <n v="0"/>
    <m/>
    <s v="El tauler d'edictes i anuncis de l'Ajuntament, que és on es troben els actes, acords i comunicacions que, per disposició legal o reglamentària, han de ser preceptivament publicats._x000a_Recomanem activar l'item en el format automàtic que ofereix el portal._x000a_Vegeu bones pràctiques i com millorar la informació: https://governobert.diba.cat/node/521"/>
    <m/>
    <x v="0"/>
    <x v="0"/>
    <m/>
    <m/>
    <m/>
  </r>
  <r>
    <n v="61"/>
    <x v="2"/>
    <x v="7"/>
    <x v="60"/>
    <s v="Article 10. Apartat 1. Punt a. "/>
    <m/>
    <x v="0"/>
    <s v="La informació es pot extreure de l’expedient així com, de forma automàtica, mitjançant un enllaç al tauler d’edictes electrònic."/>
    <s v="Propi ens"/>
    <x v="2"/>
    <m/>
    <m/>
    <x v="0"/>
    <m/>
    <x v="3"/>
    <n v="0"/>
    <m/>
    <s v="Recomanem publicar els documents de convocatòria del Ple, signats per l’alcalde-president, amb les dades de la convocatòria i l’ordre del dia:_x000a_data de convocatòria, lloc i hora d’inici_x000a_número de sessió,_x000a_el tipus de sessió (ordinària / extraordinària / urgent),_x000a_el text amb els punts inclosos en l’ordre del dia_x000a_Vegeu bones pràctiques i com millorar la informació: https://governobert.diba.cat/node/522"/>
    <m/>
    <x v="2"/>
    <x v="0"/>
    <m/>
    <n v="16"/>
    <m/>
  </r>
  <r>
    <n v="62"/>
    <x v="2"/>
    <x v="7"/>
    <x v="61"/>
    <s v="Article 10. Apartat 1. Punt f."/>
    <s v="Articles: 36, 37 i 38"/>
    <x v="0"/>
    <s v="En les resolucions i acords adoptats per l’ens locals."/>
    <s v="Propi ens"/>
    <x v="2"/>
    <m/>
    <m/>
    <x v="0"/>
    <m/>
    <x v="3"/>
    <n v="0"/>
    <m/>
    <s v="Recomanem activar i publicar els actes administratius, les declaracions responsables i les comunicacions prèvies que puguin tenir incidència sobre el domini públic o la gestió dels serveis públics, i aquells altres en què ho aconsellin raons d’interès públic especial, tal com estableix l’article 10.1 f de la Llei de Transparència (LTAIPBG). Si no hi ha, indicar.Vegeu bones pràctiques i com millorar la informació: https://governobert.diba.cat/node/523"/>
    <m/>
    <x v="1"/>
    <x v="0"/>
    <m/>
    <m/>
    <m/>
  </r>
  <r>
    <n v="63"/>
    <x v="2"/>
    <x v="7"/>
    <x v="62"/>
    <s v="Article 10. Apartat 1. Punt g."/>
    <s v="Article 39"/>
    <x v="0"/>
    <s v="En els expedients de revisió tramitats."/>
    <s v="Propi ens"/>
    <x v="0"/>
    <m/>
    <m/>
    <x v="0"/>
    <m/>
    <x v="3"/>
    <n v="0"/>
    <m/>
    <s v="Recomanem activar i publicar  la relació dels actes revisats o impugnats on s’indiqui:  el títol de l’acte, el procediment de revisió o d’impugnació, l’òrgan de govern, la data d’inici d’aquest procediment_x000a_la data i el sentit de la resolució, Facilitar l’accés als documents dels actes i documents de cada expedient._x000a_Si no n'hi ha, cal que ho poseu visible i indiqueu en un ítem manual que l'ajuntament no en disposa._x000a_Vegeu Bones pràctiques i com millorar la informació: https://governobert.diba.cat/node/524"/>
    <m/>
    <x v="1"/>
    <x v="0"/>
    <m/>
    <m/>
    <m/>
  </r>
  <r>
    <n v="64"/>
    <x v="2"/>
    <x v="7"/>
    <x v="63"/>
    <s v="Article 10. Apartat 1. Punt h."/>
    <s v="Article 40"/>
    <x v="0"/>
    <s v="En les resolucions administratives dels expedients administratius i en les resolucions judicials fermes."/>
    <s v="Propi ens"/>
    <x v="2"/>
    <m/>
    <m/>
    <x v="0"/>
    <m/>
    <x v="3"/>
    <n v="0"/>
    <m/>
    <s v="Recomanem activar i publicar les resolucions administratives i judicials rellevants i en les quals l’ajuntament formi part, així com les resolucions judicials definitives que afectin a les persones obligades al compliment de la llei de transparència de Catalunya LTAIPBG_x000a_NOTA:  Contingut de l’art. 10.1 h de la llei LTAIPBG: Les resolucions administratives i judicials que puguin tenir rellevància pública, per raó de l’exercici de les funcions i responsabilitats que els atribueix. Vegeu bones pràctiques i com millorar la informació: https://governobert.diba.cat/node/525_x000a__x000a_ "/>
    <m/>
    <x v="1"/>
    <x v="0"/>
    <m/>
    <n v="22"/>
    <m/>
  </r>
  <r>
    <n v="65"/>
    <x v="2"/>
    <x v="7"/>
    <x v="64"/>
    <s v="Article 10. Apartat 1. Punt i."/>
    <s v="Article 41"/>
    <x v="0"/>
    <s v="Als expedients administratius de l’ens local o a la web de l’òrgan consultiu corresponent."/>
    <s v="Del Portal Jurídic de Catalunya._x000a_De la Comissió Jurídica Assessora._x000a_Dels webs dels altres òrgans jurídics, assessors o consultius que es pronunciïn sobre les actuacions de l’ajuntament."/>
    <x v="3"/>
    <m/>
    <m/>
    <x v="0"/>
    <m/>
    <x v="3"/>
    <n v="0"/>
    <m/>
    <s v="Recomanem publicar Els dictàmens d’òrgans jurídics, assessors o consultius sobre les actuacions de l’ajuntament. Principalment, els Dictàmens de la Comissió Jurídica Assessora (CJA), tal com estableix l’indicador._x000a__x000a_Però també haurien de ser objecte de publicació els dictàmens dels òrgans següents:_x000a_-Dictàmens de la Comissió de Garantia del Dret d’Accés a la Informació Pública (GAIP)._x000a_-Dictàmens de l’Autoritat Catalana de Protecció de Dades (APDCAT)._x000a_-Dictàmens de la Junta Consultiva de Contractació Administrativa. (JCCA)_x000a_-Els dictàmens que emeti qualsevol altre òrgan consultiu a sol·licitud de l’ens local, siguin o no preceptius._x000a_Recomanem activar l'item en el format automàtic que ofereix el portal._x000a_Vegeu bones pràctiques i com millorar la informació: https://governobert.diba.cat/node/526"/>
    <m/>
    <x v="0"/>
    <x v="0"/>
    <m/>
    <m/>
    <m/>
  </r>
  <r>
    <n v="66"/>
    <x v="2"/>
    <x v="7"/>
    <x v="65"/>
    <s v="La publicitat d'aquest ítem esdevé una recomanació de publicitat activa per part de la XGT, basada en articles (arts. 5, 6.1 e) 16.1 i 19.3) de la LTC"/>
    <s v="n.a."/>
    <x v="1"/>
    <s v="En el butlletí municipal, si n’hi ha, i en la web municipal."/>
    <s v="Propi ens"/>
    <x v="2"/>
    <m/>
    <m/>
    <x v="0"/>
    <m/>
    <x v="3"/>
    <n v="0"/>
    <m/>
    <s v="Recomanem activar i publicar les notícies sobre la gestió del govern municipal, l’acció política del plenari de la institució, el control de l’oposició sobre l’acció de govern i la vida ciutadana. És convenient introduir un apartat amb les mocions presentades pels grups polítics.  En cas que no hi hagi, informar que en el municipi no es disposa de apartat o butlletí on es publiqui aquesta informació._x000a_Vegeu bones pràctiques i com millorar la informació: https://governobert.diba.cat/node/527"/>
    <m/>
    <x v="3"/>
    <x v="0"/>
    <m/>
    <s v="36, 37, 38"/>
    <m/>
  </r>
  <r>
    <n v="67"/>
    <x v="2"/>
    <x v="7"/>
    <x v="66"/>
    <s v="La publicitat d'aquest ítem esdevé una recomanació de publicitat activa per part de la XGT"/>
    <s v="n.a."/>
    <x v="1"/>
    <s v="Al butlletí municipal (web) i a les webs dels grups polítics."/>
    <s v="Propi ens"/>
    <x v="2"/>
    <m/>
    <m/>
    <x v="0"/>
    <m/>
    <x v="3"/>
    <n v="0"/>
    <m/>
    <s v="Recomanem activar i publicar les opinions i propostes fetes pels representants dels grups polítics i càrrecs electes no adscrits.En cas que no hi hagi, informar que en el municipi no es disposa de apartat o butlletí on es publiqui aquesta informació.Vegeu bones pràctiques i com millorar la informació: https://governobert.diba.cat/node/528_x000a_Recomanem que l'enllaç vagi directe a la informació sense haver de passar per fer un segon clic en el portal de transparència."/>
    <m/>
    <x v="3"/>
    <x v="0"/>
    <m/>
    <n v="38"/>
    <m/>
  </r>
  <r>
    <n v="68"/>
    <x v="2"/>
    <x v="7"/>
    <x v="67"/>
    <s v="Article 18 al 44."/>
    <s v="n.a."/>
    <x v="0"/>
    <s v="La informació es troba a les sol·licituds d’accés a la informació pública i a les resolucions de la vostra institució."/>
    <s v="Propi ens"/>
    <x v="0"/>
    <m/>
    <m/>
    <x v="0"/>
    <m/>
    <x v="3"/>
    <n v="0"/>
    <m/>
    <s v="Recomanem publicar les resolucions en les què es determina l’accés parcial o denegació de les sol·licituds d’accés a la informació pública (SAIP), per concurrència d’algun dels límits legalment previstos. La publicació es farà un cop s’hagi notificat a la persona interessada la resolució i s’hagi procedit prèviament a l’anonimització de les dades de caràcter personal. Addicionalment i de forma facultativa també es poden publicar, de manera anonimitzada les resolucions en les que es determina una causa d’inadmissió -total o parcial- de les SAIP amb motiu d’algun dels supòsits legalment previstos. Així mateix, es podrà publicar una relació de totes les SAIP rebudes._x000a_Vegeu bones pràctiques i com millorar la informació: https://governobert.diba.cat/node/585"/>
    <m/>
    <x v="3"/>
    <x v="0"/>
    <m/>
    <n v="52"/>
    <m/>
  </r>
  <r>
    <n v="69"/>
    <x v="2"/>
    <x v="8"/>
    <x v="68"/>
    <s v="Article 10. Apartat 1. Punt a. "/>
    <s v="n.a."/>
    <x v="0"/>
    <s v="Expedients administratius de creació/constitució/modificació dels ens._x000a_DOGC/BOP/CIDO."/>
    <s v="CIDO"/>
    <x v="1"/>
    <m/>
    <m/>
    <x v="0"/>
    <m/>
    <x v="3"/>
    <n v="0"/>
    <m/>
    <s v="Els estatuts complerts dels organismes dependents o vinculats a l’Ajuntament, descrits a l'article 3.1 b de la LTC , Llei LTAIPBG:_x000a__x000a_Principalment serien els següents:_x000a__x000a_organismes i ens públics._x000a_societats amb participació majoritària o vinculades_x000a_fundacions del sector públic local._x000a_entitats de dret públic dependents o vinculades_x000a_consorcis adscrits a l’entitat local_x000a__x000a_Recomanem activar l'item en el format automàtic que ofereix el portal._x000a_Vegeu bones pràctiques i com millorar la informació: https://governobert.diba.cat/node/529"/>
    <m/>
    <x v="0"/>
    <x v="0"/>
    <m/>
    <m/>
    <m/>
  </r>
  <r>
    <n v="70"/>
    <x v="2"/>
    <x v="8"/>
    <x v="69"/>
    <s v="Article 10. Apartat 1. Punt a"/>
    <s v="n.a."/>
    <x v="0"/>
    <s v="Al DOGC/BOP i a la web dels ens."/>
    <s v="CIDO"/>
    <x v="1"/>
    <m/>
    <m/>
    <x v="0"/>
    <m/>
    <x v="3"/>
    <n v="0"/>
    <m/>
    <s v="Les normes aprovades per l’Ajuntament, en el format originari, i les versions consolidades o text refós, si han sofert modificacions. També cal publicar  les dades relatives a l’avaluació de l’aplicació de les normes, garantint la participació dels ciutadans en aquesta avaluació._x000a_Recomanem activar l'item en el format automàtic que ofereix el portal._x000a_Vegeu bones pràctiques i com millorar la informació: https://governobert.diba.cat/node/530"/>
    <m/>
    <x v="0"/>
    <x v="0"/>
    <m/>
    <n v="21"/>
    <m/>
  </r>
  <r>
    <n v="71"/>
    <x v="2"/>
    <x v="8"/>
    <x v="70"/>
    <s v="Article 10. Apartat 1. Punt a."/>
    <s v="n.a."/>
    <x v="0"/>
    <s v="Al DOGC/BOP i a la web dels ens."/>
    <s v="CIDO"/>
    <x v="1"/>
    <m/>
    <m/>
    <x v="0"/>
    <m/>
    <x v="3"/>
    <n v="0"/>
    <m/>
    <s v="Recomanem activar amb el format automàtic i amb dades obertes que ofereix el portal. _x000a_Vegeu bones pràctiques i com millorar la informació: "/>
    <m/>
    <x v="0"/>
    <x v="0"/>
    <m/>
    <n v="21"/>
    <m/>
  </r>
  <r>
    <n v="72"/>
    <x v="2"/>
    <x v="8"/>
    <x v="71"/>
    <s v="Article 10. Apartat 1. Punt a."/>
    <s v="n.a."/>
    <x v="0"/>
    <s v="Expedients d'aprovació dels plecs de clàusules administratives general i en els diaris oficials."/>
    <s v="CIDO"/>
    <x v="1"/>
    <m/>
    <m/>
    <x v="0"/>
    <m/>
    <x v="3"/>
    <n v="0"/>
    <m/>
    <s v="Recomanem activar amb el format automàtic i amb dades obertes que ofereix el portal._x000a_En aquest item recomanem publicar els plecs de clàusules administratives generals de contractació aplicables a tots els contractes d’un objecte anàleg. _x000a_Vegeu bones pràctiques i com millorar la informació: https://governobert.diba.cat/node/532"/>
    <m/>
    <x v="0"/>
    <x v="0"/>
    <m/>
    <n v="21"/>
    <m/>
  </r>
  <r>
    <n v="73"/>
    <x v="2"/>
    <x v="8"/>
    <x v="72"/>
    <s v="Article 10. Apartat 1. Punt b."/>
    <s v="Article 34"/>
    <x v="0"/>
    <s v="Als expedients administratius de l’ens local"/>
    <s v="Propi ens"/>
    <x v="2"/>
    <m/>
    <m/>
    <x v="0"/>
    <m/>
    <x v="3"/>
    <n v="0"/>
    <m/>
    <s v="Recomanem revisar i  publicar, d'acord amb la proposta d'estructura i de camps de l'item, les instruccions i circulants rellevants i que la institució consideri d’interès ciutadà._x000a_Si no n'hi ha, cal que ho poseu visible i indiqueu en un ítem manual que l'ajuntament no en disposa._x000a_Vegeu Bones pràctiques i com millorar la informació: https://governobert.diba.cat/node/535"/>
    <m/>
    <x v="3"/>
    <x v="0"/>
    <m/>
    <m/>
    <m/>
  </r>
  <r>
    <n v="74"/>
    <x v="2"/>
    <x v="8"/>
    <x v="73"/>
    <s v="Article 10. Apartat 1. Punt d."/>
    <s v="Article 42"/>
    <x v="0"/>
    <s v="Als expedients administratius que tramiti l’ens local"/>
    <s v="Propi ens"/>
    <x v="2"/>
    <m/>
    <m/>
    <x v="0"/>
    <m/>
    <x v="3"/>
    <n v="0"/>
    <m/>
    <s v="Recomanem publicar els projectes normatius en curs –ordenances, reglaments, ordenances fiscals i planejament dels ens locals-, és a dir, que encara estan en tramit i no s’han aprovat definitivament ni publicat. _x000a_Si no n'hi ha, cal que ho poseu visible i indiqueu en un ítem manual que l'ajuntament no en disposa._x000a_Vegeu Bones pràctiques i com millorar la informació: https://governobert.diba.cat/node/536_x000a_Recomanem que l'enllaç vagi directe a la informació sense haver de passar per fer un segon clic en el portal de transparència."/>
    <m/>
    <x v="3"/>
    <x v="0"/>
    <m/>
    <m/>
    <m/>
  </r>
  <r>
    <n v="75"/>
    <x v="2"/>
    <x v="8"/>
    <x v="74"/>
    <s v="Article 10. Apartat 1. Punt a."/>
    <s v="n.a."/>
    <x v="0"/>
    <s v="Als expedients administratius de l’ens local."/>
    <s v="Propi ens"/>
    <x v="2"/>
    <m/>
    <m/>
    <x v="0"/>
    <m/>
    <x v="3"/>
    <n v="0"/>
    <m/>
    <s v="Recomanem publicar, d'acord amb la proposta d'estructura i de camps de l'item_x000a_Recomanem publicarl’avaluació de l’aplicació de les normes. Fa referència a una avaluació ex post dels resultats assolits per, si escau, incidir en la revisió de la norma corresponent. La fase d’avaluació de la norma és contínua, ja que forma part de les actuacions que, si escau, poden portar a la revisió normativa. _x000a_En aquest sentit, caldrà tenir present l’activitat de l’ens local en fer el seguiment de l’aplicació de la normativa._x000a_Si no n'hi ha, cal que ho poseu visible i indiqueu en un ítem manual que l'ajuntament no en disposa._x000a_Vegeu Bones pràctiques i com millorar la informació: https://governobert.diba.cat/node/537"/>
    <m/>
    <x v="0"/>
    <x v="0"/>
    <m/>
    <m/>
    <m/>
  </r>
  <r>
    <n v="76"/>
    <x v="2"/>
    <x v="8"/>
    <x v="75"/>
    <s v="Article 12. Apartat 1."/>
    <s v="n.a."/>
    <x v="0"/>
    <s v="Als expedients administratius de l’ens local."/>
    <s v="Propi ens"/>
    <x v="2"/>
    <m/>
    <m/>
    <x v="0"/>
    <m/>
    <x v="3"/>
    <n v="0"/>
    <m/>
    <s v="Recomanem publicar els plans i els programes anuals i pluriennals, de caràcter general o sectorial, que estableixen les directrius estratègiques de les polítiques públiques i de les auditories internes i externes d’avaluació de la qualitat dels serveis públics. Vegeu Bones pràctiques i com millorar la informació: https://governobert.diba.cat/node/538"/>
    <m/>
    <x v="4"/>
    <x v="0"/>
    <m/>
    <n v="20"/>
    <m/>
  </r>
  <r>
    <n v="77"/>
    <x v="2"/>
    <x v="8"/>
    <x v="76"/>
    <s v="La publicitat d'aquest ítem esdevé una recomanació de publicitat activa per part de la XGT, basada en article 132 de la Llei 39/15"/>
    <s v="n.a."/>
    <x v="0"/>
    <s v="Als expedients administratius de l’ens local."/>
    <s v="Propi ens"/>
    <x v="2"/>
    <m/>
    <m/>
    <x v="0"/>
    <m/>
    <x v="3"/>
    <n v="0"/>
    <m/>
    <s v="Recomanem publicar, d'acord amb la proposta d'estructura i de camps de l'item publicant  les iniciatives reglamentàries, ordenances i reglaments,  reglaments orgànics i estatuts d’entitats dependents, que han de ser aprovades l'any següent. _x000a_Vegeu Bones pràctiques i com millorar la informació: https://governobert.diba.cat/node/539"/>
    <m/>
    <x v="3"/>
    <x v="0"/>
    <m/>
    <m/>
    <m/>
  </r>
  <r>
    <n v="78"/>
    <x v="2"/>
    <x v="8"/>
    <x v="77"/>
    <s v="La publicitat d'aquest ítem esdevé una recomanació de publicitat activa per part de la XGT, basada en article 132 de la Llei 39/15"/>
    <s v="n.a."/>
    <x v="1"/>
    <s v="A la web de l’ajuntament, al web de l’organisme tributari que assumeixi la gestió de la recaptació dels tributs, al BOP i al DOGC."/>
    <s v="CIDO // Propi ens"/>
    <x v="1"/>
    <m/>
    <m/>
    <x v="0"/>
    <m/>
    <x v="3"/>
    <n v="0"/>
    <m/>
    <s v="El Calendari Fiscal és el que estableix cada any l’Ajuntament per al pagament voluntari i el cobrament per domiciliació bancària de cada un dels tributs._x000a__x000a_El Padró Fiscal és el cens del qual s’elabora el padró o llista que se exposa al públic amb les dades físiques i jurídiques dels subjectes passius, les bases imposables o, en el seu cas, les liquidables, i la quota tributària.  Totes les dades i informació dels impostos periòdics consten en aquest llistat._x000a_Recomanem activar l'item en el format automàtic que ofereix el portal._x000a_Vegeu bones pràctiques i com millorar la informació: https://governobert.diba.cat/node/533"/>
    <m/>
    <x v="0"/>
    <x v="0"/>
    <m/>
    <n v="21"/>
    <m/>
  </r>
  <r>
    <n v="79"/>
    <x v="2"/>
    <x v="8"/>
    <x v="78"/>
    <s v="La publicitat d'aquest ítem esdevé una recomanació de publicitat activa per part de la XGT, basada en article 132 de la Llei 39/15"/>
    <s v="n.a."/>
    <x v="0"/>
    <s v=" A les ordenances fiscals de l’ens local._x000a_BOP."/>
    <s v="Municat"/>
    <x v="1"/>
    <m/>
    <m/>
    <x v="0"/>
    <m/>
    <x v="3"/>
    <n v="0"/>
    <m/>
    <s v="Les tarifes, els tipus de gravamen (*) aprovats per l’ens local en relació amb els impostos locals._x000a_Recomanem activar l'item en el format automàtic que ofereix el portal._x000a_Vegeu bones pràctiques i com millorar la informació: https://governobert.diba.cat/node/534"/>
    <m/>
    <x v="0"/>
    <x v="0"/>
    <m/>
    <m/>
    <m/>
  </r>
  <r>
    <n v="80"/>
    <x v="2"/>
    <x v="9"/>
    <x v="79"/>
    <s v="Article 10. Apartat 1. Punt a."/>
    <s v="n.a."/>
    <x v="0"/>
    <s v="Portal Jurídic de Catalunya._x000a_Diari Oficial de la Generalitat de Catalunya._x000a_Butlletí Oficial de l’Estat._x000a_Butlletí Oficial de la Província."/>
    <s v="Propi ens"/>
    <x v="3"/>
    <m/>
    <m/>
    <x v="0"/>
    <m/>
    <x v="3"/>
    <n v="0"/>
    <m/>
    <s v="Recomanem activar amb el format automàtic amb redirecció que ofereix el portal. En aquest item es recomana publicar totes les normes aprovades per la institució en matèria d’urbanisme: ordenances municipals d’usos, d’obres, etc,  així com la seva tramitació i regulació material._x000a_ _x000a_Vegeu bones pràctiques i com millorar la  informació: https://governobert.diba.cat/node/540"/>
    <m/>
    <x v="3"/>
    <x v="0"/>
    <m/>
    <n v="20"/>
    <m/>
  </r>
  <r>
    <n v="81"/>
    <x v="2"/>
    <x v="9"/>
    <x v="80"/>
    <s v="Article 12. Apartat 4."/>
    <s v="n.a."/>
    <x v="0"/>
    <s v="Es pot localitzar aquesta documentació en els expedients administratius de l’ajuntament. Es pot consultar el planejament urbanístic municipal en el Registre de Planejament Urbanístic de Catalunya."/>
    <s v="RPUC (Generalitat)."/>
    <x v="3"/>
    <m/>
    <m/>
    <x v="0"/>
    <m/>
    <x v="3"/>
    <n v="0"/>
    <m/>
    <s v="Tot el planejament urbanístic (general i derivat): plans directors urbanístics, plans urbanístics d’abast supramunicipal, plans d’ordenació urbanística municipal, plans d’actuació urbanística municipal, plans parcials urbanístics, plans parcials urbanístics de delimitació, plans de millora urbana, plans especials urbanístics, pla d’espais d’interès natural i altres._x000a_Recomanem activar l'item en el format automàtic que ofereix el portal._x000a_Vegeu bones pràctiques i com millorar la informació: https://governobert.diba.cat/node/541"/>
    <m/>
    <x v="0"/>
    <x v="0"/>
    <m/>
    <n v="21"/>
    <m/>
  </r>
  <r>
    <n v="82"/>
    <x v="2"/>
    <x v="9"/>
    <x v="81"/>
    <s v="Article 12. Apartat 4."/>
    <s v="n.a."/>
    <x v="0"/>
    <s v="Als expedients administratius de l’ens local._x000a_Al Registre de planejament urbanístic de Catalunya."/>
    <s v="RPUC (Generalitat)."/>
    <x v="3"/>
    <m/>
    <m/>
    <x v="0"/>
    <m/>
    <x v="3"/>
    <n v="0"/>
    <m/>
    <s v="Recomanem la publicació de tota la informació geogràfica d’urbanisme del municipi a través d’un sistema informàtic (SIG) que permet enregistrar, emmagatzemar, gestionar, analitzar, consultar, visualitzar, presentar i difondre qualsevol tipus d'informació geolocalitzada. Es tracta d’una eina al servei del desenvolupament de tasques d’anàlisi i planificació territorial.Recomanem que l'enllaç vagi directe a la informació sense haver de passar per fer un segon clic en el portal de transparència._x000a_Vegeu bone pràctiques i com millorar la informació: https://governobert.diba.cat/node/542"/>
    <m/>
    <x v="0"/>
    <x v="0"/>
    <m/>
    <n v="21"/>
    <m/>
  </r>
  <r>
    <n v="83"/>
    <x v="2"/>
    <x v="9"/>
    <x v="82"/>
    <s v="Article 12. Apartat 4."/>
    <s v="n.a."/>
    <x v="0"/>
    <s v="A la web del Departament de la Generalitat competent en matèria de planificació territorial i urbanisme."/>
    <s v="Propi ens"/>
    <x v="3"/>
    <m/>
    <m/>
    <x v="0"/>
    <m/>
    <x v="3"/>
    <n v="0"/>
    <m/>
    <s v="La publicació dels plans territorials que afectin al municipi i la institució: pla territorial general, pla territorial parcial, pla director territorial, plans territorials sectorials._x000a_Recomanem activar l'item en el format automàtic que ofereix el portal._x000a_Vegeu bones pràctiques i com millorar la informació: https://governobert.diba.cat/node/543"/>
    <m/>
    <x v="4"/>
    <x v="0"/>
    <m/>
    <n v="21"/>
    <m/>
  </r>
  <r>
    <n v="84"/>
    <x v="2"/>
    <x v="9"/>
    <x v="83"/>
    <s v="La publicitat d'aquest ítem esdevé una recomanació de publicitat activa per part de la XGT, basada en article 12, apartats 4 i 5 de la LTC"/>
    <s v="n.a."/>
    <x v="1"/>
    <s v="Als expedients de l’ens local i, en alguns casos, en la web del Departament de la Generalitat competent en matèria de planificació territorial i urbanisme."/>
    <s v="Propi ens"/>
    <x v="2"/>
    <m/>
    <m/>
    <x v="0"/>
    <m/>
    <x v="3"/>
    <n v="0"/>
    <m/>
    <s v="Recomanem publicar, els estudis d’impacte i integració paisatgística (EIIP) són instruments previstos per la legislació paisatgística i urbanística de Catalunya que tenen com a objectiu promoure una bona inserció de les activitats en el paisatge. _x000a_L'avaluació d'impacte ambiental de projectes constitueix l'instrument més adequat per preservar els recursos naturals i defensar el medi ambient.  En cas de no diposar, informar.Vegeu Bones Pràctiques i com millorar la informació a: https://governobert.diba.cat/node/544"/>
    <m/>
    <x v="3"/>
    <x v="0"/>
    <m/>
    <m/>
    <m/>
  </r>
  <r>
    <n v="85"/>
    <x v="2"/>
    <x v="10"/>
    <x v="84"/>
    <s v="Article: 19"/>
    <s v="n.a."/>
    <x v="0"/>
    <s v="A les Taules d’Avaluació i Accés Documental (TAAD)._x000a_Cercador de TAAD: http://taad.cultura.gencat.cat/"/>
    <s v="Propi ens"/>
    <x v="2"/>
    <m/>
    <m/>
    <x v="0"/>
    <m/>
    <x v="3"/>
    <n v="0"/>
    <m/>
    <s v="Recomanem publicarr el calendari de conservació i règim d’accés a la documentació de la institució, un instrument que recull, de manera essencial, els terminis de conservació, transferència i règim d’accés de cada sèrie documental. Vegeu Bones pràctiques i com millorar la informació:https://governobert.diba.cat/node/545 i també recomanem completar l'item amb al informació que us proposem a la nostra comunitat virtual: https://pre.seu-e.cat/ca/web/veciana/govern-obert-i-transparencia/accio-de-govern-i-normativa/gestio-documental-i-arxiu/calendari-de-conservacio-i-regim-d-acces-documental"/>
    <m/>
    <x v="0"/>
    <x v="0"/>
    <m/>
    <m/>
    <m/>
  </r>
  <r>
    <n v="86"/>
    <x v="2"/>
    <x v="10"/>
    <x v="85"/>
    <s v="La publicitat d'aquest ítem esdevé una recomanació de publicitat activa per part de la XGT, basada en article 5.2 i 6.1 apartats c) d) i e) de la LTC"/>
    <s v="n.a."/>
    <x v="1"/>
    <s v="A les memòries de l’organisme, als decrets d’estructura i a les auditories de les unitats."/>
    <s v="Propi ens"/>
    <x v="2"/>
    <m/>
    <m/>
    <x v="0"/>
    <m/>
    <x v="3"/>
    <n v="0"/>
    <m/>
    <s v="Recomanem que es faciliti el QDC en format reutilitzable i actualitzar ja que la data és l'any 2019. Vegeu Bones pràctiques i com millorar la informació: https://governobert.diba.cat/node/546 i també recomanem completar l'item amb la informació que us proposem a la nostra comunitat virtual:https://pre.seu-e.cat/ca/web/veciana/govern-obert-i-transparencia/accio-de-govern-i-normativa/gestio-documental-i-arxiu/quadre-de-classificacio-documental"/>
    <m/>
    <x v="0"/>
    <x v="0"/>
    <m/>
    <m/>
    <m/>
  </r>
  <r>
    <n v="87"/>
    <x v="2"/>
    <x v="10"/>
    <x v="86"/>
    <s v="La publicitat d'aquest ítem esdevé una recomanació de publicitat activa per part de la XGT, basada en la llei 10/2001, de 13 de juliol, d'arxius i gestió de documents article 5.2 i 6.1 apartats c) d) i e) de la LTC"/>
    <s v="n.a."/>
    <x v="1"/>
    <s v="A les guies, als inventaris i als catàlegs que publiquen les diverses institucions a les seves pàgines Web."/>
    <s v="Propi ens"/>
    <x v="2"/>
    <m/>
    <m/>
    <x v="0"/>
    <m/>
    <x v="3"/>
    <n v="0"/>
    <m/>
    <s v="Recomanem activar i publicar la relació dels instruments de descripció informa de les eines elaborades per l'Arxiu de l’ens per a localitzar els diferents documents i es tracta, bàsicament de les guies, els inventaris i catàlegs: _x000a_· El Quadre de Classificació de la Documentació Municipal, que és un dels instruments principals dels processos de control d’un sistema de gestió de documents (ISO 15489), ja que d’aquest en depèn el coneixement del fons i la gestió general de les principals operacions d’un Arxiu, com són les transferències documentals, la valoració i eliminació de la informació o la mateixa descripció._x000a_· La descripció del Fons Documental de l’Arxiu, realitzada segons la Norma de Descripció Arxivística de Catalunya (NODAC 2007)_x000a_· Les relacions de transferències documentals_x000a_· Aplicatiu del Sistema de Gestió de l’Arxiu_x000a_Recomanem visualitzar els models per redactar aquest item a: https://governobert.diba.cat/node/1772 i també recomanem completar l'item amb al informació que us proposem a la nostra comunitat virtual: https://pre.seu-e.cat/ca/web/veciana/govern-obert-i-transparencia/accio-de-govern-i-normativa/gestio-documental-i-arxiu/instruments-de-descripcio-documental"/>
    <m/>
    <x v="0"/>
    <x v="0"/>
    <m/>
    <m/>
    <m/>
  </r>
  <r>
    <n v="88"/>
    <x v="2"/>
    <x v="10"/>
    <x v="87"/>
    <s v="La publicitat d'aquest ítem esdevé una recomanació de publicitat activa per part de la XGT, basada en la llei 10/2001, de 13 de juliol, d'arxius i gestió de documents article 5.2 i 6.1 apartats c) d) i e) de la LTC"/>
    <s v="n.a."/>
    <x v="1"/>
    <s v="Al registre de destrucció de documents."/>
    <s v="Propi ens"/>
    <x v="1"/>
    <m/>
    <m/>
    <x v="0"/>
    <m/>
    <x v="3"/>
    <n v="0"/>
    <m/>
    <s v="Recomanem activar com a item  automàtic amb dades obertes, a partir de dades extretes del Departament de Cultura,-Comissió Nacional d’Accés i Avaluació i Tria Documental (CNAATD)-, que conformem la informació de la relació d’eliminacions de documents del sector públic disponibles a la seva base. Sigui per origen del propi ens o via els treballs dels Arxius Comarcals._x000a_Vegeu Bones pràctiques i com millorar la informació: https://governobert.diba.cat/node/548"/>
    <m/>
    <x v="3"/>
    <x v="0"/>
    <m/>
    <m/>
    <m/>
  </r>
  <r>
    <n v="89"/>
    <x v="3"/>
    <x v="11"/>
    <x v="88"/>
    <s v="Article 13. Apartat 1. Punt b."/>
    <s v="Articles 13.5 i 43"/>
    <x v="0"/>
    <s v="Al perfil de contractant._x000a_En el cas de disposar dels serveis de contractació desenvolupats pel departament competent en matèria de contractació pública de la Generalitat, l’alta als quals es pot sol·licitar al Consorci AOC, i aquesta informació es publicarà en el perfil de contractant de la Plataforma de serveis de contractació pública."/>
    <s v="Expedients de contractació de les entitats locals."/>
    <x v="1"/>
    <m/>
    <m/>
    <x v="0"/>
    <m/>
    <x v="3"/>
    <n v="0"/>
    <m/>
    <s v="Recomanem que sigui automàtica amb dades oberts. Recomanem publicar , en la seva condició d’informació pública, de les licitacions en tràmit de tots els processos de contractació._x000a_ _x000a_Vegeu Bones pràctiques i com millorar la informació: https://governobert.diba.cat/node/484"/>
    <m/>
    <x v="0"/>
    <x v="0"/>
    <m/>
    <n v="31"/>
    <m/>
  </r>
  <r>
    <n v="90"/>
    <x v="3"/>
    <x v="11"/>
    <x v="89"/>
    <s v="Article 13. Apartat 1. Punt c."/>
    <s v="Article 43.2"/>
    <x v="0"/>
    <s v="Al perfil del contractant allotjat a la plataforma de contractació pública."/>
    <s v="Contractació programada prevista per l’ens local."/>
    <x v="3"/>
    <m/>
    <m/>
    <x v="0"/>
    <m/>
    <x v="3"/>
    <n v="0"/>
    <m/>
    <s v="La publicació al perfil del contractant de les contractacions programades, és a dir, aquelles contractacions que la institució tingui previst dur a terme en un determinat període de temps._x000a_Recomanem activar l'item en el format automàtic que ofereix el portal._x000a_Vegeu bones pràctiques i com millorar la informació: https://governobert.diba.cat/node/485"/>
    <m/>
    <x v="0"/>
    <x v="0"/>
    <m/>
    <m/>
    <m/>
  </r>
  <r>
    <n v="91"/>
    <x v="3"/>
    <x v="11"/>
    <x v="90"/>
    <s v="Article 13. Apartat 1. Punt d."/>
    <s v="Article 43.3"/>
    <x v="0"/>
    <s v="Al registre públic de contractes i al perfil de contractant."/>
    <s v="Expedients de contractació de les entitats locals."/>
    <x v="1"/>
    <m/>
    <m/>
    <x v="0"/>
    <m/>
    <x v="3"/>
    <n v="0"/>
    <m/>
    <s v="La publicació de tots els contractes subscrits que figuren en el perfil del contractant, en la pròpia web, en el portal de transparència i en els expedients de contractació de la institució, dels darrers cinc anys._x000a_Recomanem activar l'item en el format automàtic amb dades obertes i visualitzacions gràfiques que ofereix el portal._x000a_Vegeu bones pràctiques i com millorar la informació: https://governobert.diba.cat/node/486"/>
    <m/>
    <x v="0"/>
    <x v="0"/>
    <m/>
    <n v="31"/>
    <m/>
  </r>
  <r>
    <n v="92"/>
    <x v="3"/>
    <x v="11"/>
    <x v="91"/>
    <s v="Article 13. Apartat 1. Punt d."/>
    <s v="Article 43.3 "/>
    <x v="0"/>
    <s v="Al perfil de contractant allotjat a la Plataforma de serveis de contractació pública de Catalunya i al Registre públic de contractes."/>
    <s v="Expedients de contractació de les entitats locals."/>
    <x v="1"/>
    <m/>
    <m/>
    <x v="0"/>
    <m/>
    <x v="3"/>
    <n v="0"/>
    <m/>
    <s v="Recomanem activar l'item en el format automàtic amb dades obertes i visualitzacions gràfiques que ofereix el portal. Vegeu bones pràctiques i com millorar la informació: https://governobert.diba.cat/node/487"/>
    <m/>
    <x v="0"/>
    <x v="0"/>
    <m/>
    <n v="31"/>
    <m/>
  </r>
  <r>
    <n v="93"/>
    <x v="3"/>
    <x v="11"/>
    <x v="92"/>
    <s v="Article 13. Apartat 1. Punt e."/>
    <s v="Article 43.4"/>
    <x v="0"/>
    <s v="Al perfil de contractant allotjat a la Plataforma de serveis de contractació pública de Catalunya i al Registre públic de contractes de Catalunya."/>
    <s v="Expedients de contractació de les entitats locals."/>
    <x v="3"/>
    <m/>
    <m/>
    <x v="0"/>
    <m/>
    <x v="3"/>
    <n v="0"/>
    <m/>
    <s v="Recomanem activar amb el format d'item automàtic amb redirecció com ofereix el portal. Recomanem la publicació de totes les modificacions contractuals, les pròrrogues dels contractes, les licitacions anul·lades i les resolucions anticipades.   Recomanem que l'enllaç vagi directe a la informació sense haver de passar per fer un segon clic en el portal de transparència._x000a_Vegeu bones pràctiques i com millorar la informació: https://governobert.diba.cat/node/488"/>
    <m/>
    <x v="0"/>
    <x v="0"/>
    <m/>
    <n v="31"/>
    <m/>
  </r>
  <r>
    <n v="94"/>
    <x v="3"/>
    <x v="11"/>
    <x v="93"/>
    <s v="La publicitat d'aquest ítem esdevé una recomanació de publicitat activa per part de la XGT"/>
    <s v="n.a."/>
    <x v="1"/>
    <s v="e-FACT."/>
    <s v="Al registre de factures de cada ens local."/>
    <x v="1"/>
    <m/>
    <m/>
    <x v="0"/>
    <m/>
    <x v="3"/>
    <n v="0"/>
    <m/>
    <s v="Recomanem activar com a automàtic amb dades obertes com ofereix el portal._x000a_Vegeu bones pràctiques i com millorar la informació: https://governobert.diba.cat/node/489"/>
    <m/>
    <x v="1"/>
    <x v="0"/>
    <m/>
    <m/>
    <m/>
  </r>
  <r>
    <n v="95"/>
    <x v="3"/>
    <x v="11"/>
    <x v="94"/>
    <s v="La publicitat d'aquest ítem esdevé una recomanació de publicitat activa per part de la XGT, basada en articles 8 i 13 de la LTC"/>
    <s v="n.a."/>
    <x v="1"/>
    <s v="En els expedients administratius de l’ens local."/>
    <s v="Expedients administratius de l’ens local."/>
    <x v="2"/>
    <m/>
    <m/>
    <x v="0"/>
    <m/>
    <x v="3"/>
    <n v="0"/>
    <m/>
    <s v="En aquest item recomanem publicar una relació estructurada de proveïdors, adjudicataris i contractistes de la institució en dades obertes._x000a_Vegeu Bones pràctiques i com millorar la informació: https://governobert.diba.cat/node/490_x000a_Recomanem que l'enllaç vagi directe a la informació sense haver de passar per fer un segon clic en el portal de transparència."/>
    <m/>
    <x v="1"/>
    <x v="0"/>
    <m/>
    <n v="31"/>
    <m/>
  </r>
  <r>
    <n v="96"/>
    <x v="3"/>
    <x v="12"/>
    <x v="95"/>
    <s v="Article 13. Apartat 1. Punt a."/>
    <s v="Articles: 13 i 43.1 "/>
    <x v="0"/>
    <s v="A l’Ajuntament, al cartipàs."/>
    <s v="Propi ens"/>
    <x v="3"/>
    <m/>
    <m/>
    <x v="0"/>
    <m/>
    <x v="3"/>
    <n v="0"/>
    <m/>
    <s v="Recomanem activar com a automàtica amb redirecció com ofereix el portal. Vegeu bones pràctiques i com millorar la informació: https://governobert.diba.cat/node/491_x000a_Recomanem que l'enllaç vagi directe a la informació sense haver de passar per fer un segon clic en el portal de transparència."/>
    <m/>
    <x v="0"/>
    <x v="0"/>
    <m/>
    <m/>
    <m/>
  </r>
  <r>
    <n v="97"/>
    <x v="3"/>
    <x v="12"/>
    <x v="96"/>
    <s v="Article 13. Apartat 1. Punt f."/>
    <s v="n.a."/>
    <x v="0"/>
    <s v="Als registres oficials de licitadors propis dels ens locals._x000a_Al RELI._x000a_Al ROLECE."/>
    <s v="RELI._x000a_Registre oficial de licitadors i empreses classificades del sector públic (ROLECE)."/>
    <x v="3"/>
    <m/>
    <m/>
    <x v="0"/>
    <m/>
    <x v="3"/>
    <n v="0"/>
    <m/>
    <s v="Recomanem activar amb el format d'item automàtica amb redirecció que ofereix el portal. Recomanem la publicació de les dades que consten en el registre oficial de licitadors RELI).Recomanem que l'enllaç vagi directe a la informació sense haver de passar per fer un segon clic en el portal de transparència._x000a_Vegeu bones pràctiques i com millorar la informació: https://governobert.diba.cat/node/492"/>
    <m/>
    <x v="0"/>
    <x v="0"/>
    <m/>
    <n v="31"/>
    <m/>
  </r>
  <r>
    <n v="98"/>
    <x v="3"/>
    <x v="12"/>
    <x v="97"/>
    <s v="Article 13. Apartat 1. Punt f."/>
    <s v="n.a."/>
    <x v="0"/>
    <s v="En el Registre oficial d’empreses classificades de la Generalitat de Catalunya, que és públic._x000a_També en el Registre oficial de licitadors i empreses classificades del sector públic (ROLECE)."/>
    <s v="L'ens mateix RELI._x000a_Registre oficial de licitadors i empreses classificades del sector públic (ROLECE)."/>
    <x v="3"/>
    <m/>
    <m/>
    <x v="0"/>
    <m/>
    <x v="3"/>
    <n v="0"/>
    <m/>
    <s v="Recomanem activar amb el format d'item automàtica amb redirecció que ofereix el portal. _x000a_Recomanem a publicació d’una relació que contingui les dades relatives a les empreses classificades que consten en els registres oficials de licitadors i empreses classificades._x000a_Recomanem que l'enllaç vagi directe a la informació sense haver de passar per fer un segon clic en el portal de transparència._x000a_Vegeu bones pràctiques i com millorar la informació: https://governobert.diba.cat/node/493"/>
    <m/>
    <x v="0"/>
    <x v="0"/>
    <m/>
    <n v="31"/>
    <m/>
  </r>
  <r>
    <n v="99"/>
    <x v="3"/>
    <x v="12"/>
    <x v="98"/>
    <s v="Article 13. Apartat 1. Punt g."/>
    <s v="Article 43.5 "/>
    <x v="0"/>
    <s v="A la plataforma de serveis de contractació Pública de Catalunya."/>
    <s v="Junta Consultiva de Contractació Administrativa de la Generalitat i Junta Consultiva de Contractació de l’Estat."/>
    <x v="3"/>
    <m/>
    <m/>
    <x v="0"/>
    <m/>
    <x v="3"/>
    <n v="0"/>
    <m/>
    <s v="Recomanem activar amb el format d'item automàtica amb redirecció que ofereix el portal. _x000a_Recomanem la publicació dels acords i criteris interpretatius dels òrgans consultius de contractació._x000a_Recomanem que l'enllaç vagi directe a la informació sense haver de passar per fer un segon clic en el portal de transparència._x000a_Vegeu bones pràctiques i com millorar la informació: https://governobert.diba.cat/node/494"/>
    <m/>
    <x v="0"/>
    <x v="0"/>
    <m/>
    <m/>
    <m/>
  </r>
  <r>
    <n v="100"/>
    <x v="3"/>
    <x v="12"/>
    <x v="99"/>
    <s v="Article 13. Apartat 1. Punt h."/>
    <s v="Articles: 43.5"/>
    <x v="0"/>
    <s v="Plataforma de serveis de contractació pública de Catalunya."/>
    <s v="Junta Consultiva de Contractació Administrativa de la Generalitat i Junta Consultiva de Contractació de l’Estat."/>
    <x v="3"/>
    <m/>
    <m/>
    <x v="0"/>
    <m/>
    <x v="3"/>
    <n v="0"/>
    <m/>
    <s v="Recomanem activar amb el format d'item automàtica amb redirecció que ofereix el portal. _x000a_Recomanem la publicació de la relació de preguntes i respostes més freqüents en les consultes sobre processos de contractació. Cal anonimitzar les dades personals dels autors de la consulta._x000a_Recomanem que l'enllaç vagi directe a la informació sense haver de passar per fer un segon clic en el portal de transparència._x000a_Vegeu bones pràctiques i com millorar la informació: https://governobert.diba.cat/node/496"/>
    <m/>
    <x v="0"/>
    <x v="0"/>
    <m/>
    <m/>
    <m/>
  </r>
  <r>
    <n v="101"/>
    <x v="3"/>
    <x v="12"/>
    <x v="100"/>
    <s v="Article 13. Apartat 1. Punt i."/>
    <s v="Articles: 43.6 "/>
    <x v="0"/>
    <s v="En els expedients administratius de l’ens local._x000a_Al Tribunal català de Contractes del Sector Públic._x000a_Al Registre Públic de contractes de Catalunya._x000a_A la Plataforma de serveis de contractació pública de Catalunya."/>
    <s v="L'ens mateix i el Tribunal Català de Contractes del Sector públic."/>
    <x v="2"/>
    <m/>
    <m/>
    <x v="0"/>
    <m/>
    <x v="3"/>
    <n v="0"/>
    <m/>
    <s v="Recomanem publicar les resolucions dels recursos que es presentin en relació als procediments de contractació, tal com estableix l’article 13.1.i de la LTC , i que poden ser especials, qüestions de nul·litat, resolucions judicials, o actes de desistiment, renúncia i resolució dels contractes._x000a__x000a_La publicació del contingut de les resolucions ha de respectar les garanties que estableix la legislació sobre protecció de les dades de caràcter personal, protecció de l’honor i de la intimitat. Vegeu bones pràctiques i com millorar la informació: https://governobert.diba.cat/node/497"/>
    <m/>
    <x v="1"/>
    <x v="0"/>
    <m/>
    <m/>
    <m/>
  </r>
  <r>
    <n v="102"/>
    <x v="3"/>
    <x v="12"/>
    <x v="101"/>
    <s v="Article 13. Apartat 3."/>
    <s v="Article 43.7 "/>
    <x v="0"/>
    <s v="A través de les dades que constin en els expedients municipals i en el perfil de contractant."/>
    <s v="Dels expedients de contractació de l’Ajuntament_x000a_Del Perfil del Contractant."/>
    <x v="0"/>
    <m/>
    <m/>
    <x v="0"/>
    <m/>
    <x v="3"/>
    <n v="0"/>
    <m/>
    <s v="Recomanem publicar les dades estadístiques sobre els contractes adjudicats, amb el seu volum pressupostari, i els seus corresponents percentatges per cadascun dels procediments establerts per la legislació de contractes del sector públic._x000a_Vegeu Bones pràctiques i com millorar la informació: https://governobert.diba.cat/node/509"/>
    <m/>
    <x v="1"/>
    <x v="0"/>
    <m/>
    <n v="32"/>
    <m/>
  </r>
  <r>
    <n v="103"/>
    <x v="3"/>
    <x v="12"/>
    <x v="102"/>
    <s v="Article 9. Apartat 1. Punt h."/>
    <s v="Articles 13 i 43.9"/>
    <x v="0"/>
    <s v="En la informació que facin arribar les empreses adjudicatàries."/>
    <s v="Propi ens"/>
    <x v="0"/>
    <m/>
    <m/>
    <x v="0"/>
    <m/>
    <x v="3"/>
    <n v="0"/>
    <m/>
    <s v="Recomanem informar la relació de llocs ocupats per les persones que, sense tenir una relació de caràcter laboral amb l’ajuntament, són aportades per les empreses contractades per tal de realitzar una activitat, un servei o una obra, amb caràcter permanent, i que han de treballar en les dependències municipals o establiments públics. Si no hi ha concessions, indicar-ho. .Vegeu Bones Pràctiques i com millorar la informació: https://governobert.diba.cat/node/510"/>
    <m/>
    <x v="1"/>
    <x v="0"/>
    <m/>
    <m/>
    <m/>
  </r>
  <r>
    <n v="104"/>
    <x v="3"/>
    <x v="13"/>
    <x v="103"/>
    <s v="Article 14. Apartat 2. Punt a, b."/>
    <s v="Article 44.1"/>
    <x v="0"/>
    <s v="En els diferents instruments de col·laboració que subscriu l’ens local."/>
    <s v="Automàtica:base de dades del Registre de convenis de la Generalitat._x000a_Manual: Si s’opta per una font manual, la informació s’extreu dels acords adoptats per l’ens local."/>
    <x v="3"/>
    <m/>
    <m/>
    <x v="0"/>
    <m/>
    <x v="3"/>
    <n v="0"/>
    <m/>
    <s v="Aquest item es pot connectar com a automàtic amb redirecció al registre de convenis. Recomanem activar l'item en el format automàtic  i visualitzacions gràfiques que ofereix el portal._x000a_Vegeu Bones pràctiques i com millorar la informació: https://governobert.diba.cat/node/511"/>
    <m/>
    <x v="0"/>
    <x v="0"/>
    <m/>
    <n v="34"/>
    <m/>
  </r>
  <r>
    <n v="105"/>
    <x v="3"/>
    <x v="13"/>
    <x v="104"/>
    <s v="Article 14"/>
    <s v="n.a."/>
    <x v="0"/>
    <s v="Als expedients de l’ens local que s’instrueixin."/>
    <s v="Registre de planejament urbanístic de Catalunya del Departament competent en planificació territorial i l'urbanisme la Generalitat de Catalunya."/>
    <x v="3"/>
    <m/>
    <m/>
    <x v="0"/>
    <m/>
    <x v="3"/>
    <n v="0"/>
    <m/>
    <s v="Recomanem activar amb el format d'item automàtica amb redirecció que ofereix el portal. _x000a_Recomanem la publicació de la relació dels convenis urbanístics vigents subscrits entre l’Ajuntament i les persones privades i públiques, incloent un enllaç al text del conveni subscrit o la seva modificació * . S'ha de publicar a més un enllaç a la publicació oficial al Diari Oficial de la Generalitat de Catalunya, si escau._x000a_Recomanem que l'enllaç vagi directe a la informació sense haver de passar per fer un segon clic en el portal de transparència._x000a_Vegeu bones pràctiques i com millorar la informació: https://governobert.diba.cat/node/512"/>
    <m/>
    <x v="0"/>
    <x v="0"/>
    <m/>
    <n v="34"/>
    <m/>
  </r>
  <r>
    <n v="106"/>
    <x v="3"/>
    <x v="13"/>
    <x v="105"/>
    <s v="Article 14. Apartat 2. Punt c."/>
    <s v="n.a."/>
    <x v="0"/>
    <s v="Als expedients de l’ens local que s’instrueixin."/>
    <s v="Propi ens"/>
    <x v="2"/>
    <m/>
    <m/>
    <x v="0"/>
    <m/>
    <x v="3"/>
    <n v="0"/>
    <m/>
    <s v="Recomanem activar i:_x000a_· Enllaçar amb el Registre de Convenis de Col·laboració i Cooperació de la Generalitat de Catalunya._x000a_· Unificar la informació dels convenis de col·laboració vigents, (ítem 3.3.1. Convenis de col·laboració) amb l’estat de la seva execució (modificacions, pròrrogues, vigència, finalització) en una mateixa taula o relació. Publicar-ho en format de dades obertes._x000a_Vegeu Bones pràctiques i com millorar la informació: https://governobert.diba.cat/node/513"/>
    <m/>
    <x v="4"/>
    <x v="0"/>
    <m/>
    <m/>
    <m/>
  </r>
  <r>
    <n v="107"/>
    <x v="3"/>
    <x v="13"/>
    <x v="106"/>
    <s v="Article 15. Apartat 1. Punt a i b."/>
    <s v="n.a."/>
    <x v="0"/>
    <s v="Bases/convocatòria de subvencions publicades al BOP._x000a_Acords de l’ens local._x000a_Pressupost anual: detalls capítol IV i VII de despeses._x000a_Subvencions nominatives previstes al pressupost i/o bases d’execució i convenis._x000a_Abstracció automàtica dels programes de comptabilitat_x000a_La base de dades nacional de subvencions, del MHAP, que conté informació subministrada pels òrgans concedents relativa a les convocatòries de subvencions de totes les AAPP. En concret i pel que fa a l’àmbit local: entitats que integren l’administració local, com també, els organismes públics i resta d’entitats de dret públic amb personalitat jurídica pròpia vinculades o dependents de qualsevol altra AAPP en la mesura en què les subvencions que atorguen siguin conseqüència d’exercici de potestats administratives, com també els consorcis, mancomunitats o altres personificacions públiques creades per vàries AAPP i organismes o ens dependents d’elles en la mesura en què les subvencions que atorguen siguin conseqüència d’exercici de potestats administratives_x000a_Altres: e-tauler, CIDO (cercador d’Informació de Diaris Oficials de la Diputació de Barcelona), etc."/>
    <s v="CIDO"/>
    <x v="1"/>
    <m/>
    <m/>
    <x v="0"/>
    <m/>
    <x v="3"/>
    <n v="0"/>
    <m/>
    <s v="La relació actualitzada de les convocatòries de les subvencions i els ajuts públics que estiguin previstes durant l’exercici pressupostari, i les que es troben en convocatòries obertes, amb indicació de l’objecte o la finalitat i les condicions per ser-ne beneficiari. Cal descriure:_x000a__x000a_els objectius, a efectes d’utilitat pública o social, que pretén assolir la subvenció o l’ajut_x000a_i els efectes que la mesura de foment pot produir en el mercat o la societat, si escau._x000a_Recomanem activar l'item en el format automàtic que ofereix el portal._x000a_Vegeu bones pràctiques i com millorar la informació: https://governobert.diba.cat/node/514"/>
    <m/>
    <x v="0"/>
    <x v="0"/>
    <m/>
    <n v="33"/>
    <m/>
  </r>
  <r>
    <n v="108"/>
    <x v="3"/>
    <x v="13"/>
    <x v="107"/>
    <s v="Article 15. Apartat 1. Punt c."/>
    <s v="n.a."/>
    <x v="0"/>
    <s v="Expedients d’atorgament de subvenció- relació de beneficiaris._x000a_Expedients de concessió de subvencions nominatives i documents comptables de gestió de la despesa- aplicació pressupostària._x000a_Publicacions al DOGC si la quantia és superior a 3000 euros._x000a_La base de dades nacional de subvencions, del MHAP, que conté informació subministrada pels òrgans concedents relativa a les convocatòries de subvencions de totes les AAPP. En concret i pel que fa a l’àmbit local: entitats que integren l’administració local, com també, els organismes públics i resta d’entitats de dret públic amb personalitat jurídica pròpia vinculades o dependents de qualsevol altra AAPP en la mesura en què les subvencions que atorguen siguin conseqüència d’exercici de potestats administratives, com també els consorcis, mancomunitats o altres personificacions públiques creades per vàries AAPP i organismes o ens dependents d’elles en la mesura en què les subvencions que atorguen siguin conseqüència d’exercici de potestats administratives._x000a_Altres: e-tauler, CIDO (cercador d’Informació de Diaris Oficials de la Diputació de Barcelona), etc."/>
    <s v="Expedients d’atorgament de subvenció- relació de beneficiaris._x000a_Expedients de concessió de subvencions nominatives i documents comptables de gestió de la despesa- aplicació pressupostària._x000a_Publicacions al DOGC si la quantia és superior a 3000 euros._x000a_La base de dades nacional de subvencions, del MHAP, que conté informació subministrada pels òrgans concedents relativa a les convocatòries de subvencions de totes les AAPP. En concret i pel que fa a l’àmbit local: entitats que integren l’administració local, com també, els organismes públics i resta d’entitats de dret públic amb personalitat jurídica pròpia vinculades o dependents de qualsevol altra AAPP en la mesura en què les subvencions que atorguen siguin conseqüència d’exercici de potestats administratives, com també els consorcis, mancomunitats o altres personificacions públiques creades per vàries AAPP i organismes o ens dependents d’elles en la mesura en què les subvencions que atorguen siguin conseqüència d’exercici de potestats administratives._x000a_Altres: e-tauler, CIDO (cercador d’Informació de Diaris Oficials de la Diputació de Barcelona), etc."/>
    <x v="1"/>
    <m/>
    <m/>
    <x v="0"/>
    <m/>
    <x v="3"/>
    <n v="0"/>
    <m/>
    <s v="Recomanem activar amb el format d'item automàtica amb dades que ofereix el portal. _x000a_Recomanem la publicació de la relació de les subvencions atorgades en cada convocatòria, i les subvencions nominatives previstes al pressupost, amb independència de si hi ha hagut publicitat i concurrència competitiva en el seu atorgament._x000a_Vegeu bones pràctiques i com millorar la informació: https://governobert.diba.cat/node/515"/>
    <m/>
    <x v="0"/>
    <x v="0"/>
    <m/>
    <n v="33"/>
    <m/>
  </r>
  <r>
    <n v="109"/>
    <x v="3"/>
    <x v="13"/>
    <x v="108"/>
    <s v="Article 15. Apartat 1. Punt c."/>
    <s v="n.a."/>
    <x v="0"/>
    <s v="Expedients d’atorgament d'ajut - relació de beneficiaris._x000a_Expedients de concessió d'ajuts nominatius i documents comptables de gestió de la despesa - aplicació pressupostària._x000a_Publicacions al DOGC si la quantia és superior a 3000 euros._x000a_La base de dades nacional de subvencions, del MHAP, que conté informació subministrada pels òrgans concedents relativa a les convocatòries de subvencions de totes les AAPP. En concret i pel que fa a l’àmbit local: entitats que integren l’administració local, com també, els organismes públics i resta d’entitats de dret públic amb personalitat jurídica pròpia vinculades o dependents de qualsevol altra AAPP en la mesura en què les subvencions que atorguen siguin conseqüència d’exercici de potestats administratives, com també els consorcis, mancomunitats o altres personificacions públiques creades per vàries AAPP i organismes o ens dependents d’elles en la mesura en què les subvencions que atorguen siguin conseqüència d’exercici de potestats administratives._x000a_Altres: e-tauler, CIDO (cercador d’Informació de Diaris Oficials de la Diputació de Barcelona), etc."/>
    <s v="Expedients d’atorgament d'ajut - relació de beneficiaris._x000a_Expedients de concessió d'ajuts nominatius i documents comptables de gestió de la despesa - aplicació pressupostària._x000a_Publicacions al DOGC si la quantia és superior a 3000 euros._x000a_La base de dades nacional de subvencions, del MHAP, que conté informació subministrada pels òrgans concedents relativa a les convocatòries de subvencions de totes les AAPP. En concret i pel que fa a l’àmbit local: entitats que integren l’administració local, com també, els organismes públics i resta d’entitats de dret públic amb personalitat jurídica pròpia vinculades o dependents de qualsevol altra AAPP en la mesura en què les subvencions que atorguen siguin conseqüència d’exercici de potestats administratives, com també els consorcis, mancomunitats o altres personificacions públiques creades per vàries AAPP i organismes o ens dependents d’elles en la mesura en què les subvencions que atorguen siguin conseqüència d’exercici de potestats administratives._x000a_Altres: e-tauler, CIDO (cercador d’Informació de Diaris Oficials de la Diputació de Barcelona), etc."/>
    <x v="1"/>
    <m/>
    <m/>
    <x v="0"/>
    <m/>
    <x v="3"/>
    <n v="0"/>
    <m/>
    <s v="Recomanem activar amb el format d'item automàtica amb dades que ofereix el portal. _x000a_Recomanem la publicació de la relació de tots els ajuts atorgats amb l’import, l’objecte i els beneficiaris, amb independència de si ha hagut publicitat i concurrència en el seu atorgament. La relació ha d’estar actualitzada i ha d’incloure la informació corresponent als cinc darrers anys. Cal indicar, com a mínim:_x000a_l’import_x000a_l’objecte_x000a_els beneficiaris_x000a_Vegeu bones pràctiques i com millorar la informació: https://governobert.diba.cat/node/516"/>
    <m/>
    <x v="1"/>
    <x v="0"/>
    <m/>
    <n v="33"/>
    <m/>
  </r>
  <r>
    <n v="110"/>
    <x v="3"/>
    <x v="13"/>
    <x v="109"/>
    <s v="Article 15. Apartat 2."/>
    <s v="n.a."/>
    <x v="0"/>
    <s v="Expedients sobre convocatòries de subvencions i ajuts públics."/>
    <s v="Propi ens"/>
    <x v="2"/>
    <m/>
    <m/>
    <x v="0"/>
    <m/>
    <x v="3"/>
    <n v="0"/>
    <m/>
    <s v="Recomanem revisar i publicar la retribució de les persones que formen part dels òrgans de direcció o administració de les persones jurídiques que rebin subvencions i ajuts públics superiors a 10.000 euros. Aquestes entitats o societats han de declarar i comunicar a l’Ajuntament tals retribucions, a efectes de fer-les públiques. En cas que no apliqui, es recomana informar que en aquest cas no aplica. Vegeu bones pràctiques i com millorar la informació: https://governobert.diba.cat/node/517"/>
    <m/>
    <x v="0"/>
    <x v="0"/>
    <m/>
    <m/>
    <m/>
  </r>
  <r>
    <n v="111"/>
    <x v="4"/>
    <x v="14"/>
    <x v="110"/>
    <s v="La publicitat d'aquest ítem esdevé una recomanació de publicitat activa per part de la XGT"/>
    <s v="n.a."/>
    <x v="1"/>
    <s v="A la web de l’ens local."/>
    <s v="Propi ens"/>
    <x v="0"/>
    <m/>
    <m/>
    <x v="0"/>
    <m/>
    <x v="3"/>
    <n v="0"/>
    <m/>
    <s v="La publicació d’un document administratiu que serveixi de model estàndard perquè la ciutadania comuniqui, sol·liciti, faci una queixa o un suggeriment i/o interposi un recurs contra alguna decisió de la institució, entre d’altres gestions._x000a_Vegeu bones pràctiques i com millorar la informació: https://governobert.diba.cat/node/575"/>
    <m/>
    <x v="0"/>
    <x v="0"/>
    <m/>
    <m/>
    <m/>
  </r>
  <r>
    <n v="112"/>
    <x v="4"/>
    <x v="14"/>
    <x v="111"/>
    <s v="La publicitat d'aquest ítem esdevé una recomanació de publicitat activa per part de la XGT, basada en articles (arts. 1,8.1 b) i 11.1) de la LTC"/>
    <s v="n.a."/>
    <x v="1"/>
    <s v="Al portal o apartat web del servei de gestió tributària del municipi."/>
    <s v="Propi ens"/>
    <x v="0"/>
    <m/>
    <m/>
    <x v="0"/>
    <m/>
    <x v="3"/>
    <n v="0"/>
    <m/>
    <s v="Recomanem informar en aquest item informació detallada:_x000a_· quins tràmits es realitzen _x000a_· punt per fer la tramitació electrònica amb enllaç i descripcio de com fer-ho._x000a_· punt d'atenció presencial més proper per aquelles persones que vulguin adreçar-se (adreça, horari , dades de contacte)._x000a__x000a_Recomanem l'explicació en el mateix item o un altra opció, explicar-ho a web municipal i que aquest item redireccioni."/>
    <m/>
    <x v="0"/>
    <x v="0"/>
    <m/>
    <m/>
    <m/>
  </r>
  <r>
    <n v="113"/>
    <x v="4"/>
    <x v="14"/>
    <x v="112"/>
    <s v="La publicitat d'aquest ítem esdevé una recomanació de publicitat activa per part de la XGT"/>
    <s v="n.a."/>
    <x v="1"/>
    <s v="A la web de l'ens local."/>
    <s v="Propi ens"/>
    <x v="3"/>
    <m/>
    <m/>
    <x v="0"/>
    <m/>
    <x v="3"/>
    <n v="0"/>
    <m/>
    <s v="Recomanem activar el format d'item automàtic amb redirecció que ofereix el portal. Vegeu bones pràctique i com millorar la informació: https://governobert.diba.cat/node/577"/>
    <m/>
    <x v="0"/>
    <x v="0"/>
    <m/>
    <m/>
    <m/>
  </r>
  <r>
    <n v="114"/>
    <x v="4"/>
    <x v="14"/>
    <x v="113"/>
    <s v="La publicitat d'aquest ítem esdevé una recomanació de publicitat activa per part de la XGT, basada en articles (arts. 1,8.1 b) i 11.1) de la LTC"/>
    <s v="n.a."/>
    <x v="1"/>
    <s v="A la pàgina del servei e FACT o bé la que l’ens locals tingui associada com a punt general d’entrada de factures electròniques."/>
    <s v="Mapa Administració Electrònica (AOC) amb enllaç al camp corresponent de factura electrònica._x000a__x000a_Enllaç a dades obertes."/>
    <x v="3"/>
    <m/>
    <m/>
    <x v="0"/>
    <m/>
    <x v="3"/>
    <n v="0"/>
    <m/>
    <s v="Es dóna publicitat del servei e FACT o bé del dispositiu que l’ens locals tingui associat com a punt general d’entrada de factures electròniques._x000a_Recomanem activar l'item en el format automàtic que ofereix el portal._x000a_Vegeu bones pràctiques i com millorar la informació: https://governobert.diba.cat/node/578"/>
    <m/>
    <x v="0"/>
    <x v="0"/>
    <m/>
    <m/>
    <m/>
  </r>
  <r>
    <n v="115"/>
    <x v="4"/>
    <x v="14"/>
    <x v="114"/>
    <s v="Article: 18 al 44"/>
    <s v="n.a."/>
    <x v="0"/>
    <s v="A I’AOC, a la web municipal."/>
    <s v="Propi ens"/>
    <x v="0"/>
    <m/>
    <m/>
    <x v="0"/>
    <m/>
    <x v="3"/>
    <n v="0"/>
    <m/>
    <s v="La publicació de l’enllaç al tràmit electrònic de sol·licitud d’accés a la informació pública. El dret d’accés és un dret que complementa la informació que la ciutadania pot obtenir per via de la transparència en obert._x000a_Vegeu bones pràctiques i com millorar la informació: https://governobert.diba.cat/node/579"/>
    <m/>
    <x v="0"/>
    <x v="0"/>
    <m/>
    <n v="51"/>
    <m/>
  </r>
  <r>
    <n v="116"/>
    <x v="4"/>
    <x v="14"/>
    <x v="115"/>
    <s v="Article: 61.1 "/>
    <s v="n.a."/>
    <x v="0"/>
    <s v="A la web de l’ens local."/>
    <s v="Propi ens"/>
    <x v="0"/>
    <m/>
    <m/>
    <x v="0"/>
    <m/>
    <x v="3"/>
    <n v="0"/>
    <m/>
    <s v="En aquest item es recomana publicar, a part del tràmit i explicació, una relació de les propostes d’actuació o millora i els suggeriments, amb relació amb el funcionament dels serveis públics,  realitzats pels ciutadans a l’Ajuntament, per mitjà del Portal de la Transparència, o per qualsevol altre mitjà que escullin els ciutadans. S’han de donar a conèixer de manera anonimitzada._x000a_Vegeu bones pràctiques i com millorar la informació: https://governobert.diba.cat/node/580"/>
    <m/>
    <x v="0"/>
    <x v="0"/>
    <m/>
    <n v="49"/>
    <m/>
  </r>
  <r>
    <n v="117"/>
    <x v="4"/>
    <x v="14"/>
    <x v="116"/>
    <s v="La publicitat d'aquest ítem esdevé una recomanació de publicitat activa per part de la XGT"/>
    <s v="n.a."/>
    <x v="1"/>
    <s v="A la web/seu municipal, a I’e-TRAM, si és un servei disponible per part de l’ens."/>
    <s v="Mapa Administració Electrònica (AOC)._x000a_Enllaç a Dades Obertes."/>
    <x v="3"/>
    <m/>
    <m/>
    <x v="0"/>
    <m/>
    <x v="3"/>
    <n v="0"/>
    <m/>
    <s v="L’ entorn de comunicació entre l'Ajuntament i cada ciutadà o ciutadana, que permet la consulta, prèvia identificació o certificat digital, sobre l’estat dels seus tràmits, determinats rebuts, el padró d'habitants, el registre municipal, les dades del cens electoral o altres._x000a_Recomanem activar l'item en el format automàtic que ofereix el portal._x000a_Vegeu bones pràctiques i com millorar la informació: https://governobert.diba.cat/node/581"/>
    <m/>
    <x v="0"/>
    <x v="0"/>
    <m/>
    <m/>
    <m/>
  </r>
  <r>
    <n v="118"/>
    <x v="4"/>
    <x v="14"/>
    <x v="117"/>
    <s v="Article 10. Apartat 1. Punt e."/>
    <s v="Article: 35 "/>
    <x v="0"/>
    <s v="Al catàleg de tràmits i procediments de cada ens local."/>
    <s v="Mapa AE (AOC)."/>
    <x v="3"/>
    <m/>
    <m/>
    <x v="0"/>
    <m/>
    <x v="3"/>
    <n v="0"/>
    <m/>
    <s v="La relació dels procediments administratius relacionats amb l’exercici de les competències i la prestació dels diferents serveis de l’Ajuntament. Per a cada tràmit o procediment cal indicar si està disponible en format electrònic, el sentit del silenci administratiu i les vies de reclamació i recursos que es poden interposar._x000a_Recomanem activar l'item en el format automàtic que ofereix el portal._x000a_Vegeu bones pràctiques i com millorar la informació: https://governobert.diba.cat/node/582"/>
    <m/>
    <x v="0"/>
    <x v="0"/>
    <m/>
    <m/>
    <m/>
  </r>
  <r>
    <n v="119"/>
    <x v="4"/>
    <x v="14"/>
    <x v="118"/>
    <s v="La publicitat d'aquest ítem esdevé una recomanació de publicitat activa per part de la XGT, basada en article 67 de la LTC"/>
    <s v="n.a."/>
    <x v="1"/>
    <s v="Al catàleg de dades i documents interoperables."/>
    <s v="Propi ens"/>
    <x v="2"/>
    <m/>
    <m/>
    <x v="0"/>
    <m/>
    <x v="3"/>
    <n v="0"/>
    <m/>
    <s v="S'hauria de publicar la relació de dades i documents de persones físiques o jurídiques que ja té disponibles el propi ajuntament, o estan en poder d’altres administracions i que l'Ajuntament està autoritzat a consultar per mitjans electrònics, en l'execució de les seves competències, de manera que els ciutadans interessats en els procediments administratius corresponents no els hagin d'aportar. Veure Bones pràctiques i Com millorar la informació: https://governobert.diba.cat/node/583"/>
    <m/>
    <x v="4"/>
    <x v="0"/>
    <m/>
    <m/>
    <m/>
  </r>
  <r>
    <n v="120"/>
    <x v="4"/>
    <x v="14"/>
    <x v="119"/>
    <s v="La publicitat d'aquest ítem esdevé una recomanació de publicitat activa per part de la XGT, basada en llei de simplificació 1/15"/>
    <s v="n.a."/>
    <x v="1"/>
    <s v="La FUE és l'espai físic i virtual des d'on es poden fer totes les gestions necessàries per desenvolupar una activitat econòmica, amb independència de l'Administració responsable. Es proposa, amb caràcter de mínims, donar accés a tots els recursos i solucions disponibles a &quot;Canal Empresa&quot; de l'Oficina de Gestió Empresarial (OGE)&quot; de la Generalitat de Catalunya que principalment són: _x000a_&quot;Canal Empresa&quot;:  inclou amb tota la informació tècnica, jurídica i organitzativa necessària)._x000a_&quot;Cerca guiada de tràmits&quot;: facilita una solució que permet fer una cerca per tipologia d'activitat i municipi que, amb la resposta a un seguit de criteris aportarà informació i enllaços als tràmits necessaris)_x000a_A la pràctica de de l'AOC ofereix un servei &quot;FUE Local&quot; que facilita als ens locals disposar de la informació detallada per a diferents tràmits associats a la tramitació d’activitats empresarials, incloent el detall de la seva fitxa descriptiva, el formulari electrònic, així com una taula tècnica que permet associar a cada activitat el règim de tramitació que li correspon._x000a_Els ajuntaments integrats al projecte disposaran també de la connexió a la “Cerca guiada de tràmits” inclosa dins el projecte de la Finestreta Única Empresarial (Oficina de Gestió Empresarial)."/>
    <s v="Propi ens_x000a_Mapa AE (AOC)"/>
    <x v="3"/>
    <m/>
    <m/>
    <x v="0"/>
    <m/>
    <x v="3"/>
    <n v="0"/>
    <m/>
    <s v="Recomanem redireccionar amb la proposta que ofereix el portal AOC. En cas de no disposar de FUE, recomanem redireccionar a Canal Empresa i Cerca Guiada de tràmits de l'Oficina de Gestió Empresarial (OGE) de la Generalitat"/>
    <m/>
    <x v="0"/>
    <x v="0"/>
    <m/>
    <m/>
    <m/>
  </r>
  <r>
    <n v="121"/>
    <x v="4"/>
    <x v="15"/>
    <x v="120"/>
    <s v="Article 9. Apartat 11. Punt l."/>
    <s v="n.a."/>
    <x v="0"/>
    <s v="A la web municipal"/>
    <s v="Propi ens"/>
    <x v="1"/>
    <m/>
    <m/>
    <x v="0"/>
    <m/>
    <x v="3"/>
    <n v="0"/>
    <m/>
    <s v="Recomanem activar amb el format d'item automàtic amb dades obertes que ofereix el portal._x000a_Vegeu bones pràctiques i com millorar la informació: https://governobert.diba.cat/node/571"/>
    <m/>
    <x v="3"/>
    <x v="0"/>
    <m/>
    <m/>
    <m/>
  </r>
  <r>
    <n v="122"/>
    <x v="4"/>
    <x v="15"/>
    <x v="121"/>
    <s v="La publicitat d'aquest ítem esdevé una recomanació de publicitat activa per part de la XGT, basada en Lei 39/15 i 40/15"/>
    <s v="n.a."/>
    <x v="1"/>
    <s v="En les disposicions aprovades per tal de determinar els dies assenyalats en el calendari de festes oficials de l’Estat, de la Generalitat de Catalunya, i les festes locals a la Comunitat Autònoma de Catalunya."/>
    <s v="Generalitat de Catalunya (Departament competent en la matèria)."/>
    <x v="3"/>
    <m/>
    <m/>
    <x v="0"/>
    <m/>
    <x v="3"/>
    <n v="0"/>
    <m/>
    <s v="La publicació del calendari de dies inhàbils de l'any en qüestió, que ha de contenir almenys els següents punts:_x000a__x000a_Els dies festius assenyalats en el calendari de festes oficials de l’Estat i de la Generalitat de Catalunya, d’acord amb l’Ordre del Departament de la Generalitat competent en la matèria._x000a__x000a_El calendari de festes locals a la Comunitat Autònoma de Catalunya per a l’any en qüestió, d’acord amb l’Ordre que s’adopti._x000a_Recomanem activar l'item en el format automàtic que ofereix el portal._x000a_Vegeu bones pràctiques i com millorar la informació: https://governobert.diba.cat/node/572"/>
    <m/>
    <x v="0"/>
    <x v="0"/>
    <m/>
    <m/>
    <m/>
  </r>
  <r>
    <n v="123"/>
    <x v="4"/>
    <x v="15"/>
    <x v="122"/>
    <s v="Article 9. Apartat 1. Punt j."/>
    <s v="n.a."/>
    <x v="0"/>
    <s v="En el catàleg de serveis i les cartes de serveis que l’ens local hagi aprovat."/>
    <s v="Mapa AE (AOC)."/>
    <x v="3"/>
    <m/>
    <m/>
    <x v="0"/>
    <m/>
    <x v="3"/>
    <n v="0"/>
    <m/>
    <s v="Recomanem publicar els serveis que ofereix l'ens (amb informació descriptivia, horaris, punts d'atenció, contacte...)  així com la carta de serveis aprovada per cadascun d'aquests (document sobre els serveis que presta una unitat, els compromisos adquirits en termes d’eficàcia i qualitat de la prestació, i els mecanismes de participació de la ciutadania i de les persones usuàries en la millora de la prestació).  _x000a_Vegeu Bones pràctiques i com millorar la informació: https://governobert.diba.cat/node/573"/>
    <m/>
    <x v="0"/>
    <x v="0"/>
    <m/>
    <n v="48"/>
    <m/>
  </r>
  <r>
    <n v="124"/>
    <x v="4"/>
    <x v="15"/>
    <x v="123"/>
    <s v="Article: 11.2 "/>
    <s v="n.a."/>
    <x v="0"/>
    <s v="En l’inventari municipal."/>
    <s v="Generalitat de Catalunya (Departament competent en la matèria)."/>
    <x v="0"/>
    <m/>
    <m/>
    <x v="0"/>
    <m/>
    <x v="3"/>
    <n v="0"/>
    <m/>
    <s v="En aquest item recomanem oferir informació actualitzada sobre l'objectiu de l'equipament (usos), l’adreça, les dades tècniques de l’equipament, inclòs l’aforament per a activitats de pública concurrència, i el termini per presentar una sol·licitud d’ús. Podeu enllaçar amb informació del web municipal d'equipament Vegeu Bones pràctiques i com millorar la informació: https://governobert.diba.cat/node/574"/>
    <m/>
    <x v="3"/>
    <x v="0"/>
    <m/>
    <n v="40"/>
    <m/>
  </r>
  <r>
    <n v="125"/>
    <x v="4"/>
    <x v="16"/>
    <x v="124"/>
    <s v="Article: 59 1.h)"/>
    <s v="n.a."/>
    <x v="0"/>
    <s v="A la web municipal."/>
    <s v="Propi ens"/>
    <x v="2"/>
    <m/>
    <m/>
    <x v="0"/>
    <m/>
    <x v="3"/>
    <n v="0"/>
    <m/>
    <s v="Recomanem revisar i actualitzar i publicar les informacions i avisos sobre l’ús dels serveis, i les incidències en els mateixos que es puguin produir que els ajuntaments, i en el seu cas les entitats que gestionin serveis públics, han de facilitar a la ciutadania. Facilitar enllaç als diferents canals on s'informen les incidències (web, whatsapp....). Vegeu bones pràctiques i com millorar la informació: https://governobert.diba.cat/node/565"/>
    <m/>
    <x v="2"/>
    <x v="0"/>
    <m/>
    <m/>
    <m/>
  </r>
  <r>
    <n v="126"/>
    <x v="4"/>
    <x v="16"/>
    <x v="125"/>
    <s v="La publicitat d'aquest ítem esdevé una recomanació de publicitat activa per part de la XGT, basada en article 12 de la LTC"/>
    <s v="n.a."/>
    <x v="1"/>
    <s v="A la web de Consultes d'incidències viàries de Trànsit."/>
    <s v="Propi ens"/>
    <x v="3"/>
    <m/>
    <m/>
    <x v="0"/>
    <m/>
    <x v="3"/>
    <n v="0"/>
    <m/>
    <s v="Recomanem activar amb el format d'item automàtic amb redirecció com ofereix el portal. _x000a_Recomanem publicar les incidències en la mobilitat, en el transport públic o trànsit privat, entorn a les vies urbanes de titularitat municipal._x000a_Vegeu bones pràctiques i com millorar la informació: https://governobert.diba.cat/node/566"/>
    <m/>
    <x v="2"/>
    <x v="0"/>
    <m/>
    <m/>
    <m/>
  </r>
  <r>
    <n v="127"/>
    <x v="4"/>
    <x v="16"/>
    <x v="126"/>
    <s v="La publicitat d'aquest ítem esdevé una recomanació de publicitat activa per part de la XGT, basada en article 12 de la LTC"/>
    <s v="n.a."/>
    <x v="1"/>
    <s v="En les dades del departament competent en matèria de medi ambient sobre la qualitat de l’aire que hagi recopilat la Red de Vigilància i Previsió de la Contaminació Atmosfèrica."/>
    <s v="Propi ens"/>
    <x v="1"/>
    <m/>
    <m/>
    <x v="0"/>
    <m/>
    <x v="3"/>
    <n v="0"/>
    <m/>
    <s v="Recomanem activar amb el format d'item automàtica amb dades obertes o enllaçar a web Generalitat https://mediambient.gencat.cat/ca/05_ambits_dactuacio/atmosfera/qualitat_de_laire/vols-saber-que-respires/._x000a_Recomanem que l'enllaç vagi directe a la informació sense haver de passar per fer un segon clic en el portal de transparència."/>
    <m/>
    <x v="0"/>
    <x v="0"/>
    <m/>
    <m/>
    <m/>
  </r>
  <r>
    <n v="128"/>
    <x v="4"/>
    <x v="16"/>
    <x v="127"/>
    <s v="La publicitat d'aquest ítem esdevé una recomanació de publicitat activa per part de la XGT, basada en article 12 de la LTC"/>
    <s v="n.a."/>
    <x v="1"/>
    <s v="En les dades dels mapes de capacitat acústica."/>
    <s v="Propi ens"/>
    <x v="0"/>
    <m/>
    <m/>
    <x v="0"/>
    <m/>
    <x v="3"/>
    <n v="0"/>
    <m/>
    <s v="Recomanem activar i publicar un enllaç directe a la pàgina del Departament de Territori i Sostenibilitat de la Generalitat de Catalunya sobre Contaminació Acústica.https://mediambient.gencat.cat/ca/05_ambits_dactuacio/atmosfera/contaminacio_acustica/_x000a_Vegeu Bones pràctiques i com millorar la informació: https://governobert.diba.cat/node/568"/>
    <m/>
    <x v="3"/>
    <x v="0"/>
    <m/>
    <m/>
    <m/>
  </r>
  <r>
    <n v="129"/>
    <x v="4"/>
    <x v="16"/>
    <x v="128"/>
    <s v="Article 9. Apartat 1. Punt j."/>
    <s v="n.a."/>
    <x v="0"/>
    <s v="En les normes que regulen les polítiques públiques aprovades i els estudis o informes respecte de l’aplicació d’aquestes._x000a__x000a_En els informes, resums i notes publicats per l’Institut Català d’Avaluació de Polítiques Públiques."/>
    <s v="Propi ens"/>
    <x v="2"/>
    <m/>
    <m/>
    <x v="0"/>
    <m/>
    <x v="3"/>
    <n v="0"/>
    <m/>
    <s v="Recomanem publicar directament els documents més recents d’avaluació que s’hagin realitzat, si s’escau, publicar una Taula amb memòries, avaluacions, sobre els Plans aprovat, entre d'altres._x000a_Si l'ajuntament no en disposa, informar-ho també de nou per a que es visualitzi la data d'actualització el més actual possible._x000a_Vegeu Bones pràctiques i com millorar la informació: https://governobert.diba.cat/node/569"/>
    <m/>
    <x v="4"/>
    <x v="0"/>
    <m/>
    <m/>
    <m/>
  </r>
  <r>
    <n v="130"/>
    <x v="4"/>
    <x v="16"/>
    <x v="129"/>
    <s v="Article 12. Apartat 1."/>
    <s v="n.a."/>
    <x v="0"/>
    <s v="En els documents elaborats arran de les enquestes de satisfacció elaborades i/o de les auditories realitzades."/>
    <s v="Propi ens"/>
    <x v="2"/>
    <m/>
    <m/>
    <x v="0"/>
    <m/>
    <x v="3"/>
    <n v="0"/>
    <m/>
    <s v="Recomanem publicar ublicar directament els documents més recents d’avaluació que s’hagin realitzat, si s’escau, publicar una Taula amb les enquestes realitzades, o altres sistemes d’avaluació de la qualitat, amb enllaços als corresponents documents, entre d'altres.Si l'ajuntament no en disposa, informar-ho també de nou per a que es visualitzi la data d'actualització el més actual possible._x000a_Vegeu Bones pràctiques i com millorar la informació: https://governobert.diba.cat/node/570"/>
    <m/>
    <x v="4"/>
    <x v="0"/>
    <m/>
    <s v="48, 50"/>
    <m/>
  </r>
  <r>
    <n v="131"/>
    <x v="4"/>
    <x v="16"/>
    <x v="130"/>
    <s v="L’obligació de disposar del Registre electrònic d’apoderaments prové de la Llei 39/2015, d’1 d’octubre, del procediment administratiu comú de les administracions públiques (article 6), amb la finalitat de fer constar les representacions que els ciutadans, professionals i empreses atorguen a tercers per actuar en el seu nom davant de les administracions  públiques."/>
    <s v="n.a."/>
    <x v="0"/>
    <s v="Si la solució adoptada per l’ens és el “Representa”, la redirecció al portal concret de gestió de representacions la proposa el mateix portal (via AOC), mentre que per a solucions pròpies de representació l’ens haurà d’indicar la pàgina web específica on cal redireccionar."/>
    <s v="Consorci AOC a partir de la informació disponible del servei “Representa”"/>
    <x v="3"/>
    <m/>
    <m/>
    <x v="0"/>
    <m/>
    <x v="3"/>
    <n v="0"/>
    <m/>
    <s v="Recomanem activar i difondre aquesta informació a la ciutadania, fent-la partícip de l’accés a la plataforma que els permetrà realitzar la gestió electrònica de les seves representacions vinculades al Registre electrònic d’apoderaments."/>
    <m/>
    <x v="3"/>
    <x v="0"/>
    <m/>
    <m/>
    <m/>
  </r>
  <r>
    <n v="132"/>
    <x v="4"/>
    <x v="16"/>
    <x v="131"/>
    <s v="Article 6. Apartat 3."/>
    <s v="n.a."/>
    <x v="0"/>
    <s v="En els documents que l’ens local elabori en aquesta matèria."/>
    <s v="Propi ens"/>
    <x v="2"/>
    <m/>
    <m/>
    <x v="0"/>
    <m/>
    <x v="3"/>
    <n v="0"/>
    <m/>
    <s v="Recomanem publicar  i activar el bloc d'indicadors que ofereix el porta on es mostren les dades d'emplenament. En cas de no disposar d'autogestió de dades obertes, informar amb redirecció a https://dadesobertes.seu-e.cat/dataset/emplenament-dels-portals-de-transparencia i complementar amb Infoparticipa.  Vegeu bones pràctiques i com millorar la informació: https://governobert.diba.cat/node/564"/>
    <m/>
    <x v="0"/>
    <x v="0"/>
    <m/>
    <m/>
    <m/>
  </r>
  <r>
    <n v="133"/>
    <x v="5"/>
    <x v="17"/>
    <x v="132"/>
    <s v="Article 9. Apartat 1. Punt l."/>
    <s v="n.a."/>
    <x v="0"/>
    <s v="En els documents que l’ens local elabori en aquesta matèria."/>
    <s v="Propi ens"/>
    <x v="2"/>
    <m/>
    <m/>
    <x v="0"/>
    <m/>
    <x v="3"/>
    <n v="0"/>
    <m/>
    <s v="Recomanem publicar la informació sobre els diferents canals de participació ciutadana que té l’ens local, per tal de fer-ne difusió. Si es disposa de un espai concret dedicat a la participació, podeu redireccionar. "/>
    <m/>
    <x v="4"/>
    <x v="0"/>
    <m/>
    <s v="44, 45, 46, 47"/>
    <m/>
  </r>
  <r>
    <n v="134"/>
    <x v="5"/>
    <x v="17"/>
    <x v="133"/>
    <s v="La publicitat d'aquest ítem esdevé una recomanació de publicitat activa per part de la XGT"/>
    <s v="n.a."/>
    <x v="1"/>
    <s v="L’ens local ha de tenir aquesta informació."/>
    <s v="Propi ens"/>
    <x v="2"/>
    <m/>
    <m/>
    <x v="0"/>
    <m/>
    <x v="3"/>
    <n v="0"/>
    <m/>
    <s v="Recomanem publicar la informació sobre els diferents canals de comunicació i els enllaços."/>
    <m/>
    <x v="3"/>
    <x v="0"/>
    <m/>
    <m/>
    <m/>
  </r>
  <r>
    <n v="135"/>
    <x v="5"/>
    <x v="17"/>
    <x v="134"/>
    <s v="Article 9. Apartat 1. Punt l."/>
    <s v="n.a."/>
    <x v="0"/>
    <s v="En els documents que l’ens local elabori en aquesta matèria."/>
    <s v="Propi ens"/>
    <x v="2"/>
    <m/>
    <m/>
    <x v="0"/>
    <m/>
    <x v="3"/>
    <n v="0"/>
    <m/>
    <s v="Recomanem publicar la informació sobre els diferents canals de participació ciutadana que té l’ens local, per tal de fer-ne difusió. Si es disposa de un espai concret dedicat a la participació, podeu redireccionar. Si no s'estan realitzant processos participatius, cal que ho indiqueu en aquest item."/>
    <m/>
    <x v="1"/>
    <x v="0"/>
    <m/>
    <s v="44, 45, 46, 47"/>
    <m/>
  </r>
  <r>
    <n v="136"/>
    <x v="5"/>
    <x v="17"/>
    <x v="135"/>
    <s v="Article: 61.3"/>
    <s v="n.a."/>
    <x v="0"/>
    <s v="En els documents que l’ens local elabori en aquesta matèria."/>
    <s v="Propi ens"/>
    <x v="2"/>
    <m/>
    <m/>
    <x v="0"/>
    <m/>
    <x v="3"/>
    <n v="0"/>
    <m/>
    <s v=" La informació que es recomana publicar en aquest item és la següent: publicar les propostes i suggeriments que s’han rebut per part de la ciutadania o organitzacions sobre el funcionament dels serveis públics, de forma anonimitzada._x000a_També ha de publicar, de forma anonimitzada, les iniciatives que ha presentat la ciutadania per a millora dels serveis públics. Si no hi ha, indicar-ho també. Tot en format reutilitzable."/>
    <m/>
    <x v="1"/>
    <x v="0"/>
    <m/>
    <m/>
    <m/>
  </r>
  <r>
    <n v="137"/>
    <x v="5"/>
    <x v="17"/>
    <x v="136"/>
    <s v="La publicitat d'aquest ítem esdevé una recomanació de publicitat activa per part de la XGT"/>
    <s v="n.a."/>
    <x v="1"/>
    <s v="L’ens local pot tenir la informació sobre el directori de les associacions i entitats que tenen la seu o despleguen la seva activitat en l’àmbit territorial de l’ens local._x000a__x000a_La informació també es pot obtenir del Registre d’Entitats de la Direcció General de Dret i d'Entitats Jurídiques del Departament de Justícia."/>
    <s v="Propi ens"/>
    <x v="3"/>
    <m/>
    <m/>
    <x v="0"/>
    <m/>
    <x v="3"/>
    <n v="0"/>
    <m/>
    <s v="Recomanen revisar i  facilitar informació sobre les associacions i entitats que tinguin la seva seu social i/o activitat habitual en l’àmbit territorial de l’ens local, com pot ser l’objecte, l’adreça, el telèfon, l’adreça electrònica o la web, entre d’altres. "/>
    <m/>
    <x v="3"/>
    <x v="0"/>
    <m/>
    <n v="43"/>
    <m/>
  </r>
  <r>
    <n v="138"/>
    <x v="5"/>
    <x v="17"/>
    <x v="137"/>
    <s v="Article 46. Apartat 1., Article 49. Apartat 1. Punt c."/>
    <s v="n.a."/>
    <x v="0"/>
    <s v="En el Registre de Grups d’interès de Catalunya i en els registres propis de cada ens que s’hagin pogut crear."/>
    <s v="En el Registre de Grups d’interès de Catalunya i en els registres propis de cada ens que s’hagin pogut crear."/>
    <x v="3"/>
    <m/>
    <m/>
    <x v="0"/>
    <m/>
    <x v="3"/>
    <n v="0"/>
    <m/>
    <s v="Recomanem activar la redirecció proposada pel propi portal."/>
    <m/>
    <x v="3"/>
    <x v="0"/>
    <m/>
    <n v="43"/>
    <m/>
  </r>
  <r>
    <n v="139"/>
    <x v="5"/>
    <x v="17"/>
    <x v="138"/>
    <s v="Article 49. Apartat 1. Punt c."/>
    <s v="n.a."/>
    <x v="0"/>
    <s v="Aquest és un ítem complementari amb el &quot;Registre de Grups d'interès&quot;, que permet fer la publicació específica del codi de conducta de l'ens"/>
    <s v="En el Registre de Grups d’interès de Catalunya i en els registres propis de cada ens que s’hagin pogut crear."/>
    <x v="3"/>
    <m/>
    <m/>
    <x v="0"/>
    <m/>
    <x v="3"/>
    <n v="0"/>
    <m/>
    <s v="Recomanem activar la redirecció proposada pel propi portal."/>
    <m/>
    <x v="0"/>
    <x v="0"/>
    <m/>
    <n v="15"/>
    <m/>
  </r>
  <r>
    <n v="140"/>
    <x v="5"/>
    <x v="17"/>
    <x v="139"/>
    <s v="La publicitat d'aquest ítem esdevé una recomanació de publicitat activa per part de la XGT, basada en article 10.1 a) de la LTC"/>
    <s v="n.a."/>
    <x v="1"/>
    <s v="Als expedients de l’ens local que s’hagin tramitat sobre la matèria."/>
    <s v="Propi ens"/>
    <x v="2"/>
    <m/>
    <m/>
    <x v="0"/>
    <m/>
    <x v="3"/>
    <n v="0"/>
    <m/>
    <s v="Recomanem facilitar informació sobre les normes i directrius que l’ens local hagi aprovat en matèria de participació ciutadana i, per tant, sobre el Reglament de participació ciutadana que hagi aprovat, tot i que aquest consti també en la relació de reglaments i ordenances que són objecte de publicació a través de l’ítem 2.2.2 “Ordenances reguladores i reglaments”. Si no se'n disposa, actualitzar perquè la data que es visualitza d'actualització sigui la més actual possible. "/>
    <m/>
    <x v="4"/>
    <x v="0"/>
    <m/>
    <n v="21"/>
    <m/>
  </r>
  <r>
    <n v="141"/>
    <x v="5"/>
    <x v="17"/>
    <x v="140"/>
    <s v="Article: 55.1 c) "/>
    <s v="n.a."/>
    <x v="0"/>
    <s v="En aquest apartat s’haurà de facilitar una relació de les associacions i un enllaç a les agendes i activitats d’aquestes."/>
    <s v="Propi ens"/>
    <x v="2"/>
    <m/>
    <m/>
    <x v="0"/>
    <m/>
    <x v="3"/>
    <n v="0"/>
    <m/>
    <s v="Recomanem facilitar una relació de les associacions i un enllaç a les agendes i activitats d’aquestes.Si no se'n disposa, indicar l'espai on es pot consultar l'agenda que es publiqui."/>
    <m/>
    <x v="1"/>
    <x v="0"/>
    <m/>
    <n v="4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7000000}" name="GLOBAL compliment legal" cacheId="11" applyNumberFormats="0" applyBorderFormats="0" applyFontFormats="0" applyPatternFormats="0" applyAlignmentFormats="0" applyWidthHeightFormats="1" dataCaption="Valors" updatedVersion="8" minRefreshableVersion="3" useAutoFormatting="1" itemPrintTitles="1" createdVersion="6" indent="0" outline="1" outlineData="1" multipleFieldFilters="0">
  <location ref="A15:B20" firstHeaderRow="1" firstDataRow="1" firstDataCol="1"/>
  <pivotFields count="2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0"/>
        <item x="2"/>
        <item x="1"/>
        <item x="3"/>
        <item m="1" x="4"/>
        <item t="default"/>
      </items>
    </pivotField>
    <pivotField showAll="0"/>
    <pivotField showAll="0"/>
    <pivotField showAll="0"/>
    <pivotField showAll="0"/>
    <pivotField showAll="0"/>
    <pivotField showAll="0"/>
    <pivotField showAll="0"/>
    <pivotField showAll="0"/>
    <pivotField showAll="0"/>
  </pivotFields>
  <rowFields count="1">
    <field x="14"/>
  </rowFields>
  <rowItems count="5">
    <i>
      <x/>
    </i>
    <i>
      <x v="1"/>
    </i>
    <i>
      <x v="2"/>
    </i>
    <i>
      <x v="3"/>
    </i>
    <i t="grand">
      <x/>
    </i>
  </rowItems>
  <colItems count="1">
    <i/>
  </colItems>
  <dataFields count="1">
    <dataField name="Recompte de Compleix?" fld="1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DEtalle de datos" cacheId="11"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7">
  <location ref="P194:Q360" firstHeaderRow="1" firstDataRow="1" firstDataCol="1"/>
  <pivotFields count="24">
    <pivotField showAll="0" defaultSubtotal="0"/>
    <pivotField axis="axisRow" showAll="0" defaultSubtotal="0">
      <items count="6">
        <item x="2"/>
        <item x="3"/>
        <item x="1"/>
        <item x="0"/>
        <item x="5"/>
        <item x="4"/>
      </items>
    </pivotField>
    <pivotField axis="axisRow" showAll="0" defaultSubtotal="0">
      <items count="19">
        <item m="1" x="18"/>
        <item x="7"/>
        <item x="13"/>
        <item x="2"/>
        <item x="16"/>
        <item x="10"/>
        <item x="5"/>
        <item x="12"/>
        <item x="0"/>
        <item x="8"/>
        <item x="1"/>
        <item x="6"/>
        <item x="4"/>
        <item x="3"/>
        <item x="11"/>
        <item x="15"/>
        <item x="14"/>
        <item x="9"/>
        <item x="17"/>
      </items>
    </pivotField>
    <pivotField axis="axisRow" showAll="0">
      <items count="142">
        <item x="0"/>
        <item x="13"/>
        <item x="14"/>
        <item x="1"/>
        <item x="3"/>
        <item x="2"/>
        <item x="4"/>
        <item x="5"/>
        <item x="6"/>
        <item x="8"/>
        <item x="7"/>
        <item x="9"/>
        <item x="10"/>
        <item x="11"/>
        <item x="12"/>
        <item x="16"/>
        <item x="17"/>
        <item x="18"/>
        <item x="19"/>
        <item x="20"/>
        <item x="21"/>
        <item x="22"/>
        <item x="23"/>
        <item x="32"/>
        <item x="33"/>
        <item x="34"/>
        <item x="24"/>
        <item x="25"/>
        <item x="26"/>
        <item x="27"/>
        <item x="28"/>
        <item x="29"/>
        <item x="30"/>
        <item x="31"/>
        <item x="35"/>
        <item x="36"/>
        <item x="37"/>
        <item x="55"/>
        <item x="65"/>
        <item x="66"/>
        <item x="67"/>
        <item x="56"/>
        <item x="58"/>
        <item x="59"/>
        <item x="60"/>
        <item x="61"/>
        <item x="62"/>
        <item x="63"/>
        <item x="64"/>
        <item x="68"/>
        <item x="77"/>
        <item x="78"/>
        <item x="69"/>
        <item x="70"/>
        <item x="71"/>
        <item x="72"/>
        <item x="73"/>
        <item x="74"/>
        <item x="75"/>
        <item x="76"/>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38"/>
        <item x="39"/>
        <item x="40"/>
        <item x="41"/>
        <item x="42"/>
        <item x="43"/>
        <item x="44"/>
        <item x="45"/>
        <item x="46"/>
        <item x="47"/>
        <item x="48"/>
        <item x="49"/>
        <item x="50"/>
        <item x="51"/>
        <item x="52"/>
        <item x="53"/>
        <item x="54"/>
        <item x="110"/>
        <item x="111"/>
        <item x="112"/>
        <item x="113"/>
        <item x="114"/>
        <item x="115"/>
        <item x="116"/>
        <item x="117"/>
        <item x="118"/>
        <item x="120"/>
        <item x="121"/>
        <item x="122"/>
        <item x="123"/>
        <item x="124"/>
        <item x="125"/>
        <item x="126"/>
        <item x="127"/>
        <item x="128"/>
        <item x="129"/>
        <item x="131"/>
        <item x="130"/>
        <item x="132"/>
        <item x="133"/>
        <item x="134"/>
        <item x="135"/>
        <item x="136"/>
        <item x="137"/>
        <item x="139"/>
        <item x="140"/>
        <item x="57"/>
        <item x="15"/>
        <item x="119"/>
        <item x="138"/>
        <item t="default"/>
      </items>
    </pivotField>
    <pivotField showAll="0"/>
    <pivotField showAll="0"/>
    <pivotField showAll="0" defaultSubtotal="0">
      <items count="2">
        <item x="1"/>
        <item x="0"/>
      </items>
    </pivotField>
    <pivotField showAll="0"/>
    <pivotField showAll="0"/>
    <pivotField showAll="0"/>
    <pivotField showAll="0" defaultSubtotal="0"/>
    <pivotField showAll="0"/>
    <pivotField showAll="0" defaultSubtotal="0"/>
    <pivotField showAll="0"/>
    <pivotField dataField="1" showAll="0">
      <items count="6">
        <item x="0"/>
        <item x="2"/>
        <item x="1"/>
        <item x="3"/>
        <item m="1" x="4"/>
        <item t="default"/>
      </items>
    </pivotField>
    <pivotField showAll="0"/>
    <pivotField showAll="0"/>
    <pivotField showAll="0"/>
    <pivotField showAll="0"/>
    <pivotField showAll="0"/>
    <pivotField showAll="0">
      <items count="6">
        <item m="1" x="4"/>
        <item m="1" x="3"/>
        <item m="1" x="1"/>
        <item m="1" x="2"/>
        <item x="0"/>
        <item t="default"/>
      </items>
    </pivotField>
    <pivotField showAll="0"/>
    <pivotField showAll="0"/>
    <pivotField showAll="0"/>
  </pivotFields>
  <rowFields count="3">
    <field x="1"/>
    <field x="2"/>
    <field x="3"/>
  </rowFields>
  <rowItems count="166">
    <i>
      <x/>
    </i>
    <i r="1">
      <x v="1"/>
    </i>
    <i r="2">
      <x v="37"/>
    </i>
    <i r="2">
      <x v="38"/>
    </i>
    <i r="2">
      <x v="39"/>
    </i>
    <i r="2">
      <x v="40"/>
    </i>
    <i r="2">
      <x v="41"/>
    </i>
    <i r="2">
      <x v="42"/>
    </i>
    <i r="2">
      <x v="43"/>
    </i>
    <i r="2">
      <x v="44"/>
    </i>
    <i r="2">
      <x v="45"/>
    </i>
    <i r="2">
      <x v="46"/>
    </i>
    <i r="2">
      <x v="47"/>
    </i>
    <i r="2">
      <x v="48"/>
    </i>
    <i r="2">
      <x v="137"/>
    </i>
    <i r="1">
      <x v="5"/>
    </i>
    <i r="2">
      <x v="65"/>
    </i>
    <i r="2">
      <x v="66"/>
    </i>
    <i r="2">
      <x v="67"/>
    </i>
    <i r="2">
      <x v="68"/>
    </i>
    <i r="1">
      <x v="9"/>
    </i>
    <i r="2">
      <x v="49"/>
    </i>
    <i r="2">
      <x v="50"/>
    </i>
    <i r="2">
      <x v="51"/>
    </i>
    <i r="2">
      <x v="52"/>
    </i>
    <i r="2">
      <x v="53"/>
    </i>
    <i r="2">
      <x v="54"/>
    </i>
    <i r="2">
      <x v="55"/>
    </i>
    <i r="2">
      <x v="56"/>
    </i>
    <i r="2">
      <x v="57"/>
    </i>
    <i r="2">
      <x v="58"/>
    </i>
    <i r="2">
      <x v="59"/>
    </i>
    <i r="1">
      <x v="17"/>
    </i>
    <i r="2">
      <x v="60"/>
    </i>
    <i r="2">
      <x v="61"/>
    </i>
    <i r="2">
      <x v="62"/>
    </i>
    <i r="2">
      <x v="63"/>
    </i>
    <i r="2">
      <x v="64"/>
    </i>
    <i>
      <x v="1"/>
    </i>
    <i r="1">
      <x v="2"/>
    </i>
    <i r="2">
      <x v="84"/>
    </i>
    <i r="2">
      <x v="85"/>
    </i>
    <i r="2">
      <x v="86"/>
    </i>
    <i r="2">
      <x v="87"/>
    </i>
    <i r="2">
      <x v="88"/>
    </i>
    <i r="2">
      <x v="89"/>
    </i>
    <i r="2">
      <x v="90"/>
    </i>
    <i r="1">
      <x v="7"/>
    </i>
    <i r="2">
      <x v="76"/>
    </i>
    <i r="2">
      <x v="77"/>
    </i>
    <i r="2">
      <x v="78"/>
    </i>
    <i r="2">
      <x v="79"/>
    </i>
    <i r="2">
      <x v="80"/>
    </i>
    <i r="2">
      <x v="81"/>
    </i>
    <i r="2">
      <x v="82"/>
    </i>
    <i r="2">
      <x v="83"/>
    </i>
    <i r="1">
      <x v="14"/>
    </i>
    <i r="2">
      <x v="69"/>
    </i>
    <i r="2">
      <x v="70"/>
    </i>
    <i r="2">
      <x v="71"/>
    </i>
    <i r="2">
      <x v="72"/>
    </i>
    <i r="2">
      <x v="73"/>
    </i>
    <i r="2">
      <x v="74"/>
    </i>
    <i r="2">
      <x v="75"/>
    </i>
    <i>
      <x v="2"/>
    </i>
    <i r="1">
      <x v="6"/>
    </i>
    <i r="2">
      <x v="98"/>
    </i>
    <i r="2">
      <x v="99"/>
    </i>
    <i r="2">
      <x v="100"/>
    </i>
    <i r="2">
      <x v="101"/>
    </i>
    <i r="2">
      <x v="102"/>
    </i>
    <i r="2">
      <x v="103"/>
    </i>
    <i r="1">
      <x v="11"/>
    </i>
    <i r="2">
      <x v="104"/>
    </i>
    <i r="2">
      <x v="105"/>
    </i>
    <i r="2">
      <x v="106"/>
    </i>
    <i r="2">
      <x v="107"/>
    </i>
    <i r="1">
      <x v="12"/>
    </i>
    <i r="2">
      <x v="91"/>
    </i>
    <i r="2">
      <x v="92"/>
    </i>
    <i r="2">
      <x v="93"/>
    </i>
    <i r="2">
      <x v="94"/>
    </i>
    <i r="2">
      <x v="95"/>
    </i>
    <i r="2">
      <x v="96"/>
    </i>
    <i r="2">
      <x v="97"/>
    </i>
    <i>
      <x v="3"/>
    </i>
    <i r="1">
      <x v="3"/>
    </i>
    <i r="2">
      <x v="22"/>
    </i>
    <i r="2">
      <x v="23"/>
    </i>
    <i r="2">
      <x v="24"/>
    </i>
    <i r="2">
      <x v="25"/>
    </i>
    <i r="2">
      <x v="26"/>
    </i>
    <i r="2">
      <x v="27"/>
    </i>
    <i r="2">
      <x v="28"/>
    </i>
    <i r="2">
      <x v="29"/>
    </i>
    <i r="2">
      <x v="30"/>
    </i>
    <i r="2">
      <x v="31"/>
    </i>
    <i r="2">
      <x v="32"/>
    </i>
    <i r="2">
      <x v="33"/>
    </i>
    <i r="1">
      <x v="8"/>
    </i>
    <i r="2">
      <x/>
    </i>
    <i r="2">
      <x v="1"/>
    </i>
    <i r="2">
      <x v="2"/>
    </i>
    <i r="2">
      <x v="3"/>
    </i>
    <i r="2">
      <x v="4"/>
    </i>
    <i r="2">
      <x v="5"/>
    </i>
    <i r="2">
      <x v="6"/>
    </i>
    <i r="2">
      <x v="7"/>
    </i>
    <i r="2">
      <x v="8"/>
    </i>
    <i r="2">
      <x v="9"/>
    </i>
    <i r="2">
      <x v="10"/>
    </i>
    <i r="2">
      <x v="11"/>
    </i>
    <i r="2">
      <x v="12"/>
    </i>
    <i r="2">
      <x v="13"/>
    </i>
    <i r="2">
      <x v="14"/>
    </i>
    <i r="2">
      <x v="138"/>
    </i>
    <i r="1">
      <x v="10"/>
    </i>
    <i r="2">
      <x v="15"/>
    </i>
    <i r="2">
      <x v="16"/>
    </i>
    <i r="2">
      <x v="17"/>
    </i>
    <i r="2">
      <x v="18"/>
    </i>
    <i r="2">
      <x v="19"/>
    </i>
    <i r="2">
      <x v="20"/>
    </i>
    <i r="2">
      <x v="21"/>
    </i>
    <i r="1">
      <x v="13"/>
    </i>
    <i r="2">
      <x v="34"/>
    </i>
    <i r="2">
      <x v="35"/>
    </i>
    <i r="2">
      <x v="36"/>
    </i>
    <i>
      <x v="4"/>
    </i>
    <i r="1">
      <x v="18"/>
    </i>
    <i r="2">
      <x v="129"/>
    </i>
    <i r="2">
      <x v="130"/>
    </i>
    <i r="2">
      <x v="131"/>
    </i>
    <i r="2">
      <x v="132"/>
    </i>
    <i r="2">
      <x v="133"/>
    </i>
    <i r="2">
      <x v="134"/>
    </i>
    <i r="2">
      <x v="135"/>
    </i>
    <i r="2">
      <x v="136"/>
    </i>
    <i r="2">
      <x v="140"/>
    </i>
    <i>
      <x v="5"/>
    </i>
    <i r="1">
      <x v="4"/>
    </i>
    <i r="2">
      <x v="121"/>
    </i>
    <i r="2">
      <x v="122"/>
    </i>
    <i r="2">
      <x v="123"/>
    </i>
    <i r="2">
      <x v="124"/>
    </i>
    <i r="2">
      <x v="125"/>
    </i>
    <i r="2">
      <x v="126"/>
    </i>
    <i r="2">
      <x v="127"/>
    </i>
    <i r="2">
      <x v="128"/>
    </i>
    <i r="1">
      <x v="15"/>
    </i>
    <i r="2">
      <x v="117"/>
    </i>
    <i r="2">
      <x v="118"/>
    </i>
    <i r="2">
      <x v="119"/>
    </i>
    <i r="2">
      <x v="120"/>
    </i>
    <i r="1">
      <x v="16"/>
    </i>
    <i r="2">
      <x v="108"/>
    </i>
    <i r="2">
      <x v="109"/>
    </i>
    <i r="2">
      <x v="110"/>
    </i>
    <i r="2">
      <x v="111"/>
    </i>
    <i r="2">
      <x v="112"/>
    </i>
    <i r="2">
      <x v="113"/>
    </i>
    <i r="2">
      <x v="114"/>
    </i>
    <i r="2">
      <x v="115"/>
    </i>
    <i r="2">
      <x v="116"/>
    </i>
    <i r="2">
      <x v="139"/>
    </i>
    <i t="grand">
      <x/>
    </i>
  </rowItems>
  <colItems count="1">
    <i/>
  </colItems>
  <dataFields count="1">
    <dataField name="Cuenta de Compleix?" fld="14" subtotal="count"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400-000002000000}" name="Situació per subfamilia" cacheId="11" applyNumberFormats="0" applyBorderFormats="0" applyFontFormats="0" applyPatternFormats="0" applyAlignmentFormats="0" applyWidthHeightFormats="1" dataCaption="Valores" updatedVersion="8" minRefreshableVersion="3" preserveFormatting="0" colGrandTotals="0" itemPrintTitles="1" createdVersion="6" indent="0" outline="1" outlineData="1" multipleFieldFilters="0" chartFormat="7" rowHeaderCaption="" colHeaderCaption="Obligatori?">
  <location ref="G194:I478" firstHeaderRow="1" firstDataRow="2" firstDataCol="1"/>
  <pivotFields count="24">
    <pivotField showAll="0" defaultSubtotal="0"/>
    <pivotField showAll="0" defaultSubtotal="0">
      <items count="6">
        <item x="2"/>
        <item x="3"/>
        <item x="1"/>
        <item x="0"/>
        <item x="5"/>
        <item x="4"/>
      </items>
    </pivotField>
    <pivotField showAll="0" defaultSubtotal="0">
      <items count="19">
        <item m="1" x="18"/>
        <item x="7"/>
        <item x="13"/>
        <item x="2"/>
        <item x="16"/>
        <item x="10"/>
        <item x="5"/>
        <item x="12"/>
        <item x="0"/>
        <item x="8"/>
        <item x="1"/>
        <item x="17"/>
        <item x="6"/>
        <item x="4"/>
        <item x="3"/>
        <item x="11"/>
        <item x="15"/>
        <item x="14"/>
        <item x="9"/>
      </items>
    </pivotField>
    <pivotField axis="axisRow" showAll="0" defaultSubtotal="0">
      <items count="141">
        <item x="0"/>
        <item x="13"/>
        <item x="14"/>
        <item x="1"/>
        <item x="3"/>
        <item x="2"/>
        <item x="4"/>
        <item x="5"/>
        <item x="6"/>
        <item x="8"/>
        <item x="7"/>
        <item x="9"/>
        <item x="10"/>
        <item x="11"/>
        <item x="12"/>
        <item x="16"/>
        <item x="17"/>
        <item x="18"/>
        <item x="19"/>
        <item x="20"/>
        <item x="21"/>
        <item x="22"/>
        <item x="23"/>
        <item x="32"/>
        <item x="33"/>
        <item x="34"/>
        <item x="24"/>
        <item x="25"/>
        <item x="26"/>
        <item x="27"/>
        <item x="28"/>
        <item x="29"/>
        <item x="30"/>
        <item x="31"/>
        <item x="35"/>
        <item x="36"/>
        <item x="37"/>
        <item x="55"/>
        <item x="65"/>
        <item x="66"/>
        <item x="67"/>
        <item x="56"/>
        <item x="57"/>
        <item x="58"/>
        <item x="59"/>
        <item x="60"/>
        <item x="61"/>
        <item x="62"/>
        <item x="63"/>
        <item x="64"/>
        <item x="68"/>
        <item x="77"/>
        <item x="78"/>
        <item x="69"/>
        <item x="70"/>
        <item x="71"/>
        <item x="72"/>
        <item x="73"/>
        <item x="74"/>
        <item x="75"/>
        <item x="76"/>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38"/>
        <item x="39"/>
        <item x="40"/>
        <item x="41"/>
        <item x="42"/>
        <item x="43"/>
        <item x="44"/>
        <item x="45"/>
        <item x="46"/>
        <item x="47"/>
        <item x="48"/>
        <item x="49"/>
        <item x="50"/>
        <item x="51"/>
        <item x="52"/>
        <item x="53"/>
        <item x="54"/>
        <item x="110"/>
        <item x="111"/>
        <item x="112"/>
        <item x="113"/>
        <item x="114"/>
        <item x="115"/>
        <item x="116"/>
        <item x="117"/>
        <item x="118"/>
        <item x="120"/>
        <item x="121"/>
        <item x="122"/>
        <item x="123"/>
        <item x="124"/>
        <item x="125"/>
        <item x="126"/>
        <item x="127"/>
        <item x="128"/>
        <item x="129"/>
        <item x="131"/>
        <item x="130"/>
        <item x="132"/>
        <item x="133"/>
        <item x="134"/>
        <item x="135"/>
        <item x="136"/>
        <item x="137"/>
        <item x="139"/>
        <item x="140"/>
        <item x="15"/>
        <item x="119"/>
        <item x="138"/>
      </items>
    </pivotField>
    <pivotField showAll="0"/>
    <pivotField showAll="0"/>
    <pivotField axis="axisCol" dataField="1" showAll="0" defaultSubtotal="0">
      <items count="2">
        <item x="1"/>
        <item x="0"/>
      </items>
    </pivotField>
    <pivotField showAll="0"/>
    <pivotField showAll="0"/>
    <pivotField showAll="0"/>
    <pivotField showAll="0" defaultSubtotal="0"/>
    <pivotField showAll="0"/>
    <pivotField showAll="0" defaultSubtotal="0"/>
    <pivotField showAll="0"/>
    <pivotField axis="axisRow" showAll="0">
      <items count="6">
        <item x="0"/>
        <item x="2"/>
        <item x="1"/>
        <item x="3"/>
        <item m="1" x="4"/>
        <item t="default"/>
      </items>
    </pivotField>
    <pivotField showAll="0"/>
    <pivotField showAll="0"/>
    <pivotField showAll="0"/>
    <pivotField showAll="0"/>
    <pivotField showAll="0"/>
    <pivotField showAll="0">
      <items count="6">
        <item m="1" x="4"/>
        <item m="1" x="3"/>
        <item m="1" x="1"/>
        <item m="1" x="2"/>
        <item x="0"/>
        <item t="default"/>
      </items>
    </pivotField>
    <pivotField showAll="0"/>
    <pivotField showAll="0"/>
    <pivotField showAll="0"/>
  </pivotFields>
  <rowFields count="2">
    <field x="3"/>
    <field x="14"/>
  </rowFields>
  <rowItems count="283">
    <i>
      <x/>
    </i>
    <i r="1">
      <x/>
    </i>
    <i>
      <x v="1"/>
    </i>
    <i r="1">
      <x v="2"/>
    </i>
    <i>
      <x v="2"/>
    </i>
    <i r="1">
      <x v="2"/>
    </i>
    <i>
      <x v="3"/>
    </i>
    <i r="1">
      <x/>
    </i>
    <i>
      <x v="4"/>
    </i>
    <i r="1">
      <x v="2"/>
    </i>
    <i>
      <x v="5"/>
    </i>
    <i r="1">
      <x v="2"/>
    </i>
    <i>
      <x v="6"/>
    </i>
    <i r="1">
      <x v="2"/>
    </i>
    <i>
      <x v="7"/>
    </i>
    <i r="1">
      <x v="2"/>
    </i>
    <i>
      <x v="8"/>
    </i>
    <i r="1">
      <x v="2"/>
    </i>
    <i>
      <x v="9"/>
    </i>
    <i r="1">
      <x v="2"/>
    </i>
    <i>
      <x v="10"/>
    </i>
    <i r="1">
      <x v="2"/>
    </i>
    <i>
      <x v="11"/>
    </i>
    <i r="1">
      <x v="2"/>
    </i>
    <i>
      <x v="12"/>
    </i>
    <i r="1">
      <x v="2"/>
    </i>
    <i>
      <x v="13"/>
    </i>
    <i r="1">
      <x v="2"/>
    </i>
    <i>
      <x v="14"/>
    </i>
    <i r="1">
      <x v="2"/>
    </i>
    <i>
      <x v="15"/>
    </i>
    <i r="1">
      <x v="2"/>
    </i>
    <i>
      <x v="16"/>
    </i>
    <i r="1">
      <x v="2"/>
    </i>
    <i>
      <x v="17"/>
    </i>
    <i r="1">
      <x v="2"/>
    </i>
    <i>
      <x v="18"/>
    </i>
    <i r="1">
      <x v="2"/>
    </i>
    <i>
      <x v="19"/>
    </i>
    <i r="1">
      <x v="2"/>
    </i>
    <i>
      <x v="20"/>
    </i>
    <i r="1">
      <x v="2"/>
    </i>
    <i>
      <x v="21"/>
    </i>
    <i r="1">
      <x v="2"/>
    </i>
    <i>
      <x v="22"/>
    </i>
    <i r="1">
      <x v="2"/>
    </i>
    <i>
      <x v="23"/>
    </i>
    <i r="1">
      <x v="1"/>
    </i>
    <i>
      <x v="24"/>
    </i>
    <i r="1">
      <x v="1"/>
    </i>
    <i>
      <x v="25"/>
    </i>
    <i r="1">
      <x v="1"/>
    </i>
    <i>
      <x v="26"/>
    </i>
    <i r="1">
      <x v="2"/>
    </i>
    <i>
      <x v="27"/>
    </i>
    <i r="1">
      <x/>
    </i>
    <i>
      <x v="28"/>
    </i>
    <i r="1">
      <x/>
    </i>
    <i>
      <x v="29"/>
    </i>
    <i r="1">
      <x/>
    </i>
    <i>
      <x v="30"/>
    </i>
    <i r="1">
      <x/>
    </i>
    <i>
      <x v="31"/>
    </i>
    <i r="1">
      <x v="1"/>
    </i>
    <i>
      <x v="32"/>
    </i>
    <i r="1">
      <x v="1"/>
    </i>
    <i>
      <x v="33"/>
    </i>
    <i r="1">
      <x v="1"/>
    </i>
    <i>
      <x v="34"/>
    </i>
    <i r="1">
      <x v="1"/>
    </i>
    <i>
      <x v="35"/>
    </i>
    <i r="1">
      <x v="1"/>
    </i>
    <i>
      <x v="36"/>
    </i>
    <i r="1">
      <x v="1"/>
    </i>
    <i>
      <x v="37"/>
    </i>
    <i r="1">
      <x v="1"/>
    </i>
    <i>
      <x v="38"/>
    </i>
    <i r="1">
      <x v="3"/>
    </i>
    <i>
      <x v="39"/>
    </i>
    <i r="1">
      <x v="3"/>
    </i>
    <i>
      <x v="40"/>
    </i>
    <i r="1">
      <x v="3"/>
    </i>
    <i>
      <x v="41"/>
    </i>
    <i r="1">
      <x v="3"/>
    </i>
    <i>
      <x v="42"/>
    </i>
    <i r="1">
      <x v="3"/>
    </i>
    <i>
      <x v="43"/>
    </i>
    <i r="1">
      <x v="3"/>
    </i>
    <i>
      <x v="44"/>
    </i>
    <i r="1">
      <x v="3"/>
    </i>
    <i>
      <x v="45"/>
    </i>
    <i r="1">
      <x v="3"/>
    </i>
    <i>
      <x v="46"/>
    </i>
    <i r="1">
      <x v="3"/>
    </i>
    <i>
      <x v="47"/>
    </i>
    <i r="1">
      <x v="3"/>
    </i>
    <i>
      <x v="48"/>
    </i>
    <i r="1">
      <x v="3"/>
    </i>
    <i>
      <x v="49"/>
    </i>
    <i r="1">
      <x v="3"/>
    </i>
    <i>
      <x v="50"/>
    </i>
    <i r="1">
      <x v="3"/>
    </i>
    <i>
      <x v="51"/>
    </i>
    <i r="1">
      <x v="3"/>
    </i>
    <i>
      <x v="52"/>
    </i>
    <i r="1">
      <x v="3"/>
    </i>
    <i>
      <x v="53"/>
    </i>
    <i r="1">
      <x v="3"/>
    </i>
    <i>
      <x v="54"/>
    </i>
    <i r="1">
      <x v="3"/>
    </i>
    <i>
      <x v="55"/>
    </i>
    <i r="1">
      <x v="3"/>
    </i>
    <i>
      <x v="56"/>
    </i>
    <i r="1">
      <x v="3"/>
    </i>
    <i>
      <x v="57"/>
    </i>
    <i r="1">
      <x v="3"/>
    </i>
    <i>
      <x v="58"/>
    </i>
    <i r="1">
      <x v="3"/>
    </i>
    <i>
      <x v="59"/>
    </i>
    <i r="1">
      <x v="3"/>
    </i>
    <i>
      <x v="60"/>
    </i>
    <i r="1">
      <x v="3"/>
    </i>
    <i>
      <x v="61"/>
    </i>
    <i r="1">
      <x v="3"/>
    </i>
    <i>
      <x v="62"/>
    </i>
    <i r="1">
      <x v="3"/>
    </i>
    <i>
      <x v="63"/>
    </i>
    <i r="1">
      <x v="3"/>
    </i>
    <i>
      <x v="64"/>
    </i>
    <i r="1">
      <x v="3"/>
    </i>
    <i>
      <x v="65"/>
    </i>
    <i r="1">
      <x v="3"/>
    </i>
    <i>
      <x v="66"/>
    </i>
    <i r="1">
      <x v="3"/>
    </i>
    <i>
      <x v="67"/>
    </i>
    <i r="1">
      <x v="3"/>
    </i>
    <i>
      <x v="68"/>
    </i>
    <i r="1">
      <x v="3"/>
    </i>
    <i>
      <x v="69"/>
    </i>
    <i r="1">
      <x v="3"/>
    </i>
    <i>
      <x v="70"/>
    </i>
    <i r="1">
      <x v="3"/>
    </i>
    <i>
      <x v="71"/>
    </i>
    <i r="1">
      <x v="3"/>
    </i>
    <i>
      <x v="72"/>
    </i>
    <i r="1">
      <x v="3"/>
    </i>
    <i>
      <x v="73"/>
    </i>
    <i r="1">
      <x v="3"/>
    </i>
    <i>
      <x v="74"/>
    </i>
    <i r="1">
      <x v="3"/>
    </i>
    <i>
      <x v="75"/>
    </i>
    <i r="1">
      <x v="3"/>
    </i>
    <i>
      <x v="76"/>
    </i>
    <i r="1">
      <x v="3"/>
    </i>
    <i>
      <x v="77"/>
    </i>
    <i r="1">
      <x v="3"/>
    </i>
    <i>
      <x v="78"/>
    </i>
    <i r="1">
      <x v="3"/>
    </i>
    <i>
      <x v="79"/>
    </i>
    <i r="1">
      <x v="3"/>
    </i>
    <i>
      <x v="80"/>
    </i>
    <i r="1">
      <x v="3"/>
    </i>
    <i>
      <x v="81"/>
    </i>
    <i r="1">
      <x v="3"/>
    </i>
    <i>
      <x v="82"/>
    </i>
    <i r="1">
      <x v="3"/>
    </i>
    <i>
      <x v="83"/>
    </i>
    <i r="1">
      <x v="3"/>
    </i>
    <i>
      <x v="84"/>
    </i>
    <i r="1">
      <x v="3"/>
    </i>
    <i>
      <x v="85"/>
    </i>
    <i r="1">
      <x v="3"/>
    </i>
    <i>
      <x v="86"/>
    </i>
    <i r="1">
      <x v="3"/>
    </i>
    <i>
      <x v="87"/>
    </i>
    <i r="1">
      <x v="3"/>
    </i>
    <i>
      <x v="88"/>
    </i>
    <i r="1">
      <x v="3"/>
    </i>
    <i>
      <x v="89"/>
    </i>
    <i r="1">
      <x v="3"/>
    </i>
    <i>
      <x v="90"/>
    </i>
    <i r="1">
      <x v="3"/>
    </i>
    <i>
      <x v="91"/>
    </i>
    <i r="1">
      <x v="3"/>
    </i>
    <i>
      <x v="92"/>
    </i>
    <i r="1">
      <x v="1"/>
    </i>
    <i>
      <x v="93"/>
    </i>
    <i r="1">
      <x v="1"/>
    </i>
    <i>
      <x v="94"/>
    </i>
    <i r="1">
      <x v="1"/>
    </i>
    <i>
      <x v="95"/>
    </i>
    <i r="1">
      <x v="1"/>
    </i>
    <i>
      <x v="96"/>
    </i>
    <i r="1">
      <x v="1"/>
    </i>
    <i>
      <x v="97"/>
    </i>
    <i r="1">
      <x v="1"/>
    </i>
    <i>
      <x v="98"/>
    </i>
    <i r="1">
      <x v="1"/>
    </i>
    <i>
      <x v="99"/>
    </i>
    <i r="1">
      <x v="1"/>
    </i>
    <i>
      <x v="100"/>
    </i>
    <i r="1">
      <x v="1"/>
    </i>
    <i>
      <x v="101"/>
    </i>
    <i r="1">
      <x v="1"/>
    </i>
    <i>
      <x v="102"/>
    </i>
    <i r="1">
      <x v="1"/>
    </i>
    <i>
      <x v="103"/>
    </i>
    <i r="1">
      <x v="1"/>
    </i>
    <i>
      <x v="104"/>
    </i>
    <i r="1">
      <x v="1"/>
    </i>
    <i>
      <x v="105"/>
    </i>
    <i r="1">
      <x v="1"/>
    </i>
    <i>
      <x v="106"/>
    </i>
    <i r="1">
      <x v="1"/>
    </i>
    <i>
      <x v="107"/>
    </i>
    <i r="1">
      <x v="1"/>
    </i>
    <i>
      <x v="108"/>
    </i>
    <i r="1">
      <x v="1"/>
    </i>
    <i>
      <x v="109"/>
    </i>
    <i r="1">
      <x v="3"/>
    </i>
    <i>
      <x v="110"/>
    </i>
    <i r="1">
      <x v="3"/>
    </i>
    <i>
      <x v="111"/>
    </i>
    <i r="1">
      <x v="3"/>
    </i>
    <i>
      <x v="112"/>
    </i>
    <i r="1">
      <x v="3"/>
    </i>
    <i>
      <x v="113"/>
    </i>
    <i r="1">
      <x v="3"/>
    </i>
    <i>
      <x v="114"/>
    </i>
    <i r="1">
      <x v="3"/>
    </i>
    <i>
      <x v="115"/>
    </i>
    <i r="1">
      <x v="3"/>
    </i>
    <i>
      <x v="116"/>
    </i>
    <i r="1">
      <x v="3"/>
    </i>
    <i>
      <x v="117"/>
    </i>
    <i r="1">
      <x v="3"/>
    </i>
    <i>
      <x v="118"/>
    </i>
    <i r="1">
      <x v="3"/>
    </i>
    <i>
      <x v="119"/>
    </i>
    <i r="1">
      <x v="3"/>
    </i>
    <i>
      <x v="120"/>
    </i>
    <i r="1">
      <x v="3"/>
    </i>
    <i>
      <x v="121"/>
    </i>
    <i r="1">
      <x v="3"/>
    </i>
    <i>
      <x v="122"/>
    </i>
    <i r="1">
      <x v="3"/>
    </i>
    <i>
      <x v="123"/>
    </i>
    <i r="1">
      <x v="3"/>
    </i>
    <i>
      <x v="124"/>
    </i>
    <i r="1">
      <x v="3"/>
    </i>
    <i>
      <x v="125"/>
    </i>
    <i r="1">
      <x v="3"/>
    </i>
    <i>
      <x v="126"/>
    </i>
    <i r="1">
      <x v="3"/>
    </i>
    <i>
      <x v="127"/>
    </i>
    <i r="1">
      <x v="3"/>
    </i>
    <i>
      <x v="128"/>
    </i>
    <i r="1">
      <x v="3"/>
    </i>
    <i>
      <x v="129"/>
    </i>
    <i r="1">
      <x v="3"/>
    </i>
    <i>
      <x v="130"/>
    </i>
    <i r="1">
      <x v="3"/>
    </i>
    <i>
      <x v="131"/>
    </i>
    <i r="1">
      <x v="3"/>
    </i>
    <i>
      <x v="132"/>
    </i>
    <i r="1">
      <x v="3"/>
    </i>
    <i>
      <x v="133"/>
    </i>
    <i r="1">
      <x v="3"/>
    </i>
    <i>
      <x v="134"/>
    </i>
    <i r="1">
      <x v="3"/>
    </i>
    <i>
      <x v="135"/>
    </i>
    <i r="1">
      <x v="3"/>
    </i>
    <i>
      <x v="136"/>
    </i>
    <i r="1">
      <x v="3"/>
    </i>
    <i>
      <x v="137"/>
    </i>
    <i r="1">
      <x v="3"/>
    </i>
    <i>
      <x v="138"/>
    </i>
    <i r="1">
      <x v="2"/>
    </i>
    <i>
      <x v="139"/>
    </i>
    <i r="1">
      <x v="3"/>
    </i>
    <i>
      <x v="140"/>
    </i>
    <i r="1">
      <x v="3"/>
    </i>
    <i t="grand">
      <x/>
    </i>
  </rowItems>
  <colFields count="1">
    <field x="6"/>
  </colFields>
  <colItems count="2">
    <i>
      <x/>
    </i>
    <i>
      <x v="1"/>
    </i>
  </colItems>
  <dataFields count="1">
    <dataField name="Detall de l'apartat" fld="6"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situació per familia" cacheId="11"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7">
  <location ref="A194:B210" firstHeaderRow="1" firstDataRow="1" firstDataCol="1"/>
  <pivotFields count="24">
    <pivotField showAll="0" defaultSubtotal="0"/>
    <pivotField axis="axisRow" showAll="0" defaultSubtotal="0">
      <items count="6">
        <item x="2"/>
        <item x="3"/>
        <item x="1"/>
        <item x="0"/>
        <item x="5"/>
        <item x="4"/>
      </items>
    </pivotField>
    <pivotField showAll="0" defaultSubtotal="0">
      <items count="19">
        <item m="1" x="18"/>
        <item x="7"/>
        <item x="13"/>
        <item x="2"/>
        <item x="16"/>
        <item x="10"/>
        <item x="5"/>
        <item x="12"/>
        <item x="0"/>
        <item x="8"/>
        <item x="1"/>
        <item x="17"/>
        <item x="6"/>
        <item x="4"/>
        <item x="3"/>
        <item x="11"/>
        <item x="15"/>
        <item x="14"/>
        <item x="9"/>
      </items>
    </pivotField>
    <pivotField showAll="0"/>
    <pivotField showAll="0"/>
    <pivotField showAll="0"/>
    <pivotField showAll="0" defaultSubtotal="0">
      <items count="2">
        <item x="1"/>
        <item x="0"/>
      </items>
    </pivotField>
    <pivotField showAll="0"/>
    <pivotField showAll="0"/>
    <pivotField showAll="0"/>
    <pivotField showAll="0" defaultSubtotal="0"/>
    <pivotField showAll="0"/>
    <pivotField showAll="0" defaultSubtotal="0"/>
    <pivotField showAll="0"/>
    <pivotField axis="axisRow" dataField="1" showAll="0">
      <items count="6">
        <item x="0"/>
        <item x="2"/>
        <item x="1"/>
        <item x="3"/>
        <item m="1" x="4"/>
        <item t="default"/>
      </items>
    </pivotField>
    <pivotField showAll="0"/>
    <pivotField showAll="0"/>
    <pivotField showAll="0"/>
    <pivotField showAll="0"/>
    <pivotField showAll="0"/>
    <pivotField showAll="0">
      <items count="6">
        <item m="1" x="4"/>
        <item m="1" x="3"/>
        <item m="1" x="1"/>
        <item m="1" x="2"/>
        <item x="0"/>
        <item t="default"/>
      </items>
    </pivotField>
    <pivotField showAll="0"/>
    <pivotField showAll="0"/>
    <pivotField showAll="0"/>
  </pivotFields>
  <rowFields count="2">
    <field x="1"/>
    <field x="14"/>
  </rowFields>
  <rowItems count="16">
    <i>
      <x/>
    </i>
    <i r="1">
      <x v="1"/>
    </i>
    <i r="1">
      <x v="3"/>
    </i>
    <i>
      <x v="1"/>
    </i>
    <i r="1">
      <x v="3"/>
    </i>
    <i>
      <x v="2"/>
    </i>
    <i r="1">
      <x v="1"/>
    </i>
    <i>
      <x v="3"/>
    </i>
    <i r="1">
      <x/>
    </i>
    <i r="1">
      <x v="1"/>
    </i>
    <i r="1">
      <x v="2"/>
    </i>
    <i>
      <x v="4"/>
    </i>
    <i r="1">
      <x v="3"/>
    </i>
    <i>
      <x v="5"/>
    </i>
    <i r="1">
      <x v="3"/>
    </i>
    <i t="grand">
      <x/>
    </i>
  </rowItems>
  <colItems count="1">
    <i/>
  </colItems>
  <dataFields count="1">
    <dataField name="Cuenta de Compleix?" fld="14" subtotal="count" baseField="1" baseItem="0"/>
  </dataFields>
  <chartFormats count="9">
    <chartFormat chart="6" format="10" series="1">
      <pivotArea type="data" outline="0" fieldPosition="0">
        <references count="1">
          <reference field="14" count="1" selected="0">
            <x v="0"/>
          </reference>
        </references>
      </pivotArea>
    </chartFormat>
    <chartFormat chart="6" format="11" series="1">
      <pivotArea type="data" outline="0" fieldPosition="0">
        <references count="1">
          <reference field="14" count="1" selected="0">
            <x v="1"/>
          </reference>
        </references>
      </pivotArea>
    </chartFormat>
    <chartFormat chart="6" format="12" series="1">
      <pivotArea type="data" outline="0" fieldPosition="0">
        <references count="1">
          <reference field="14" count="1" selected="0">
            <x v="2"/>
          </reference>
        </references>
      </pivotArea>
    </chartFormat>
    <chartFormat chart="6" format="13" series="1">
      <pivotArea type="data" outline="0" fieldPosition="0">
        <references count="1">
          <reference field="14" count="1" selected="0">
            <x v="3"/>
          </reference>
        </references>
      </pivotArea>
    </chartFormat>
    <chartFormat chart="5" format="49" series="1">
      <pivotArea type="data" outline="0" fieldPosition="0">
        <references count="1">
          <reference field="14" count="1" selected="0">
            <x v="0"/>
          </reference>
        </references>
      </pivotArea>
    </chartFormat>
    <chartFormat chart="5" format="50" series="1">
      <pivotArea type="data" outline="0" fieldPosition="0">
        <references count="1">
          <reference field="14" count="1" selected="0">
            <x v="1"/>
          </reference>
        </references>
      </pivotArea>
    </chartFormat>
    <chartFormat chart="5" format="51" series="1">
      <pivotArea type="data" outline="0" fieldPosition="0">
        <references count="1">
          <reference field="14" count="1" selected="0">
            <x v="2"/>
          </reference>
        </references>
      </pivotArea>
    </chartFormat>
    <chartFormat chart="5" format="52" series="1">
      <pivotArea type="data" outline="0" fieldPosition="0">
        <references count="1">
          <reference field="14" count="1" selected="0">
            <x v="3"/>
          </reference>
        </references>
      </pivotArea>
    </chartFormat>
    <chartFormat chart="6" format="14" series="1">
      <pivotArea type="data" outline="0" fieldPosition="0">
        <references count="2">
          <reference field="4294967294" count="1" selected="0">
            <x v="0"/>
          </reference>
          <reference field="1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VEL - acció de govern" cacheId="11"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7">
  <location ref="F20:G24" firstHeaderRow="1" firstDataRow="1" firstDataCol="1"/>
  <pivotFields count="24">
    <pivotField showAll="0" defaultSubtotal="0"/>
    <pivotField axis="axisRow" showAll="0">
      <items count="7">
        <item x="2"/>
        <item h="1" x="3"/>
        <item h="1" x="1"/>
        <item h="1" x="0"/>
        <item h="1" x="5"/>
        <item h="1" x="4"/>
        <item t="default"/>
      </items>
    </pivotField>
    <pivotField showAll="0" defaultSubtotal="0"/>
    <pivotField showAll="0"/>
    <pivotField showAll="0"/>
    <pivotField showAll="0"/>
    <pivotField showAll="0" defaultSubtotal="0"/>
    <pivotField showAll="0"/>
    <pivotField showAll="0"/>
    <pivotField showAll="0"/>
    <pivotField showAll="0" defaultSubtotal="0"/>
    <pivotField showAll="0"/>
    <pivotField showAll="0" defaultSubtotal="0"/>
    <pivotField showAll="0"/>
    <pivotField axis="axisRow" dataField="1" showAll="0">
      <items count="6">
        <item x="0"/>
        <item x="2"/>
        <item x="1"/>
        <item x="3"/>
        <item m="1" x="4"/>
        <item t="default"/>
      </items>
    </pivotField>
    <pivotField showAll="0"/>
    <pivotField showAll="0"/>
    <pivotField showAll="0"/>
    <pivotField showAll="0"/>
    <pivotField showAll="0"/>
    <pivotField showAll="0"/>
    <pivotField showAll="0"/>
    <pivotField showAll="0"/>
    <pivotField showAll="0"/>
  </pivotFields>
  <rowFields count="2">
    <field x="1"/>
    <field x="14"/>
  </rowFields>
  <rowItems count="4">
    <i>
      <x/>
    </i>
    <i r="1">
      <x v="1"/>
    </i>
    <i r="1">
      <x v="3"/>
    </i>
    <i t="grand">
      <x/>
    </i>
  </rowItems>
  <colItems count="1">
    <i/>
  </colItems>
  <dataFields count="1">
    <dataField name="Cuenta de Compleix?" fld="14" subtotal="count" baseField="1" baseItem="0"/>
  </dataFields>
  <chartFormats count="9">
    <chartFormat chart="6" format="10" series="1">
      <pivotArea type="data" outline="0" fieldPosition="0">
        <references count="1">
          <reference field="14" count="1" selected="0">
            <x v="0"/>
          </reference>
        </references>
      </pivotArea>
    </chartFormat>
    <chartFormat chart="6" format="11" series="1">
      <pivotArea type="data" outline="0" fieldPosition="0">
        <references count="1">
          <reference field="14" count="1" selected="0">
            <x v="1"/>
          </reference>
        </references>
      </pivotArea>
    </chartFormat>
    <chartFormat chart="6" format="12" series="1">
      <pivotArea type="data" outline="0" fieldPosition="0">
        <references count="1">
          <reference field="14" count="1" selected="0">
            <x v="2"/>
          </reference>
        </references>
      </pivotArea>
    </chartFormat>
    <chartFormat chart="6" format="13" series="1">
      <pivotArea type="data" outline="0" fieldPosition="0">
        <references count="1">
          <reference field="14" count="1" selected="0">
            <x v="3"/>
          </reference>
        </references>
      </pivotArea>
    </chartFormat>
    <chartFormat chart="5" format="49" series="1">
      <pivotArea type="data" outline="0" fieldPosition="0">
        <references count="1">
          <reference field="14" count="1" selected="0">
            <x v="0"/>
          </reference>
        </references>
      </pivotArea>
    </chartFormat>
    <chartFormat chart="5" format="50" series="1">
      <pivotArea type="data" outline="0" fieldPosition="0">
        <references count="1">
          <reference field="14" count="1" selected="0">
            <x v="1"/>
          </reference>
        </references>
      </pivotArea>
    </chartFormat>
    <chartFormat chart="5" format="51" series="1">
      <pivotArea type="data" outline="0" fieldPosition="0">
        <references count="1">
          <reference field="14" count="1" selected="0">
            <x v="2"/>
          </reference>
        </references>
      </pivotArea>
    </chartFormat>
    <chartFormat chart="5" format="52" series="1">
      <pivotArea type="data" outline="0" fieldPosition="0">
        <references count="1">
          <reference field="14" count="1" selected="0">
            <x v="3"/>
          </reference>
        </references>
      </pivotArea>
    </chartFormat>
    <chartFormat chart="6" format="14" series="1">
      <pivotArea type="data" outline="0" fieldPosition="0">
        <references count="2">
          <reference field="4294967294" count="1" selected="0">
            <x v="0"/>
          </reference>
          <reference field="1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500-000003000000}" name="VEL - informació institucional" cacheId="11"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7">
  <location ref="F58:G63" firstHeaderRow="1" firstDataRow="1" firstDataCol="1"/>
  <pivotFields count="24">
    <pivotField showAll="0" defaultSubtotal="0"/>
    <pivotField axis="axisRow" showAll="0">
      <items count="7">
        <item h="1" x="2"/>
        <item h="1" x="3"/>
        <item h="1" x="1"/>
        <item x="0"/>
        <item h="1" x="5"/>
        <item h="1" x="4"/>
        <item t="default"/>
      </items>
    </pivotField>
    <pivotField showAll="0" defaultSubtotal="0"/>
    <pivotField showAll="0"/>
    <pivotField showAll="0"/>
    <pivotField showAll="0"/>
    <pivotField showAll="0" defaultSubtotal="0"/>
    <pivotField showAll="0"/>
    <pivotField showAll="0"/>
    <pivotField showAll="0"/>
    <pivotField showAll="0" defaultSubtotal="0"/>
    <pivotField showAll="0"/>
    <pivotField showAll="0" defaultSubtotal="0"/>
    <pivotField showAll="0"/>
    <pivotField axis="axisRow" dataField="1" showAll="0">
      <items count="6">
        <item x="0"/>
        <item x="2"/>
        <item x="1"/>
        <item x="3"/>
        <item m="1" x="4"/>
        <item t="default"/>
      </items>
    </pivotField>
    <pivotField showAll="0"/>
    <pivotField showAll="0"/>
    <pivotField showAll="0"/>
    <pivotField showAll="0"/>
    <pivotField showAll="0"/>
    <pivotField showAll="0"/>
    <pivotField showAll="0"/>
    <pivotField showAll="0"/>
    <pivotField showAll="0"/>
  </pivotFields>
  <rowFields count="2">
    <field x="1"/>
    <field x="14"/>
  </rowFields>
  <rowItems count="5">
    <i>
      <x v="3"/>
    </i>
    <i r="1">
      <x/>
    </i>
    <i r="1">
      <x v="1"/>
    </i>
    <i r="1">
      <x v="2"/>
    </i>
    <i t="grand">
      <x/>
    </i>
  </rowItems>
  <colItems count="1">
    <i/>
  </colItems>
  <dataFields count="1">
    <dataField name="Cuenta de Compleix?" fld="14" subtotal="count" baseField="1" baseItem="0"/>
  </dataFields>
  <chartFormats count="9">
    <chartFormat chart="6" format="10" series="1">
      <pivotArea type="data" outline="0" fieldPosition="0">
        <references count="1">
          <reference field="14" count="1" selected="0">
            <x v="0"/>
          </reference>
        </references>
      </pivotArea>
    </chartFormat>
    <chartFormat chart="6" format="11" series="1">
      <pivotArea type="data" outline="0" fieldPosition="0">
        <references count="1">
          <reference field="14" count="1" selected="0">
            <x v="1"/>
          </reference>
        </references>
      </pivotArea>
    </chartFormat>
    <chartFormat chart="6" format="12" series="1">
      <pivotArea type="data" outline="0" fieldPosition="0">
        <references count="1">
          <reference field="14" count="1" selected="0">
            <x v="2"/>
          </reference>
        </references>
      </pivotArea>
    </chartFormat>
    <chartFormat chart="6" format="13" series="1">
      <pivotArea type="data" outline="0" fieldPosition="0">
        <references count="1">
          <reference field="14" count="1" selected="0">
            <x v="3"/>
          </reference>
        </references>
      </pivotArea>
    </chartFormat>
    <chartFormat chart="5" format="49" series="1">
      <pivotArea type="data" outline="0" fieldPosition="0">
        <references count="1">
          <reference field="14" count="1" selected="0">
            <x v="0"/>
          </reference>
        </references>
      </pivotArea>
    </chartFormat>
    <chartFormat chart="5" format="50" series="1">
      <pivotArea type="data" outline="0" fieldPosition="0">
        <references count="1">
          <reference field="14" count="1" selected="0">
            <x v="1"/>
          </reference>
        </references>
      </pivotArea>
    </chartFormat>
    <chartFormat chart="5" format="51" series="1">
      <pivotArea type="data" outline="0" fieldPosition="0">
        <references count="1">
          <reference field="14" count="1" selected="0">
            <x v="2"/>
          </reference>
        </references>
      </pivotArea>
    </chartFormat>
    <chartFormat chart="5" format="52" series="1">
      <pivotArea type="data" outline="0" fieldPosition="0">
        <references count="1">
          <reference field="14" count="1" selected="0">
            <x v="3"/>
          </reference>
        </references>
      </pivotArea>
    </chartFormat>
    <chartFormat chart="6" format="14" series="1">
      <pivotArea type="data" outline="0" fieldPosition="0">
        <references count="2">
          <reference field="4294967294" count="1" selected="0">
            <x v="0"/>
          </reference>
          <reference field="1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0500-000002000000}" name="VEL - Gestio economica" cacheId="11"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7">
  <location ref="F2:G5" firstHeaderRow="1" firstDataRow="1" firstDataCol="1"/>
  <pivotFields count="24">
    <pivotField showAll="0" defaultSubtotal="0"/>
    <pivotField axis="axisRow" showAll="0">
      <items count="7">
        <item h="1" x="2"/>
        <item h="1" x="3"/>
        <item x="1"/>
        <item h="1" x="0"/>
        <item h="1" x="5"/>
        <item h="1" x="4"/>
        <item t="default"/>
      </items>
    </pivotField>
    <pivotField showAll="0" defaultSubtotal="0"/>
    <pivotField showAll="0"/>
    <pivotField showAll="0"/>
    <pivotField showAll="0"/>
    <pivotField showAll="0" defaultSubtotal="0"/>
    <pivotField showAll="0"/>
    <pivotField showAll="0"/>
    <pivotField showAll="0"/>
    <pivotField showAll="0" defaultSubtotal="0"/>
    <pivotField showAll="0"/>
    <pivotField showAll="0" defaultSubtotal="0"/>
    <pivotField showAll="0"/>
    <pivotField axis="axisRow" dataField="1" showAll="0">
      <items count="6">
        <item x="0"/>
        <item x="2"/>
        <item x="1"/>
        <item x="3"/>
        <item m="1" x="4"/>
        <item t="default"/>
      </items>
    </pivotField>
    <pivotField showAll="0"/>
    <pivotField showAll="0"/>
    <pivotField showAll="0"/>
    <pivotField showAll="0"/>
    <pivotField showAll="0"/>
    <pivotField showAll="0"/>
    <pivotField showAll="0"/>
    <pivotField showAll="0"/>
    <pivotField showAll="0"/>
  </pivotFields>
  <rowFields count="2">
    <field x="1"/>
    <field x="14"/>
  </rowFields>
  <rowItems count="3">
    <i>
      <x v="2"/>
    </i>
    <i r="1">
      <x v="1"/>
    </i>
    <i t="grand">
      <x/>
    </i>
  </rowItems>
  <colItems count="1">
    <i/>
  </colItems>
  <dataFields count="1">
    <dataField name="Cuenta de Compleix?" fld="14" subtotal="count" baseField="1" baseItem="0"/>
  </dataFields>
  <chartFormats count="9">
    <chartFormat chart="6" format="10" series="1">
      <pivotArea type="data" outline="0" fieldPosition="0">
        <references count="1">
          <reference field="14" count="1" selected="0">
            <x v="0"/>
          </reference>
        </references>
      </pivotArea>
    </chartFormat>
    <chartFormat chart="6" format="11" series="1">
      <pivotArea type="data" outline="0" fieldPosition="0">
        <references count="1">
          <reference field="14" count="1" selected="0">
            <x v="1"/>
          </reference>
        </references>
      </pivotArea>
    </chartFormat>
    <chartFormat chart="6" format="12" series="1">
      <pivotArea type="data" outline="0" fieldPosition="0">
        <references count="1">
          <reference field="14" count="1" selected="0">
            <x v="2"/>
          </reference>
        </references>
      </pivotArea>
    </chartFormat>
    <chartFormat chart="6" format="13" series="1">
      <pivotArea type="data" outline="0" fieldPosition="0">
        <references count="1">
          <reference field="14" count="1" selected="0">
            <x v="3"/>
          </reference>
        </references>
      </pivotArea>
    </chartFormat>
    <chartFormat chart="5" format="49" series="1">
      <pivotArea type="data" outline="0" fieldPosition="0">
        <references count="1">
          <reference field="14" count="1" selected="0">
            <x v="0"/>
          </reference>
        </references>
      </pivotArea>
    </chartFormat>
    <chartFormat chart="5" format="50" series="1">
      <pivotArea type="data" outline="0" fieldPosition="0">
        <references count="1">
          <reference field="14" count="1" selected="0">
            <x v="1"/>
          </reference>
        </references>
      </pivotArea>
    </chartFormat>
    <chartFormat chart="5" format="51" series="1">
      <pivotArea type="data" outline="0" fieldPosition="0">
        <references count="1">
          <reference field="14" count="1" selected="0">
            <x v="2"/>
          </reference>
        </references>
      </pivotArea>
    </chartFormat>
    <chartFormat chart="5" format="52" series="1">
      <pivotArea type="data" outline="0" fieldPosition="0">
        <references count="1">
          <reference field="14" count="1" selected="0">
            <x v="3"/>
          </reference>
        </references>
      </pivotArea>
    </chartFormat>
    <chartFormat chart="6" format="14" series="1">
      <pivotArea type="data" outline="0" fieldPosition="0">
        <references count="2">
          <reference field="4294967294" count="1" selected="0">
            <x v="0"/>
          </reference>
          <reference field="1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0500-000004000000}" name="VEL - participació" cacheId="11"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7">
  <location ref="F76:G79" firstHeaderRow="1" firstDataRow="1" firstDataCol="1"/>
  <pivotFields count="24">
    <pivotField showAll="0" defaultSubtotal="0"/>
    <pivotField axis="axisRow" showAll="0">
      <items count="7">
        <item h="1" x="2"/>
        <item h="1" x="3"/>
        <item h="1" x="1"/>
        <item h="1" x="0"/>
        <item x="5"/>
        <item h="1" x="4"/>
        <item t="default"/>
      </items>
    </pivotField>
    <pivotField showAll="0" defaultSubtotal="0"/>
    <pivotField showAll="0"/>
    <pivotField showAll="0"/>
    <pivotField showAll="0"/>
    <pivotField showAll="0" defaultSubtotal="0"/>
    <pivotField showAll="0"/>
    <pivotField showAll="0"/>
    <pivotField showAll="0"/>
    <pivotField showAll="0" defaultSubtotal="0"/>
    <pivotField showAll="0"/>
    <pivotField showAll="0" defaultSubtotal="0"/>
    <pivotField showAll="0"/>
    <pivotField axis="axisRow" dataField="1" showAll="0">
      <items count="6">
        <item x="0"/>
        <item x="2"/>
        <item x="1"/>
        <item x="3"/>
        <item m="1" x="4"/>
        <item t="default"/>
      </items>
    </pivotField>
    <pivotField showAll="0"/>
    <pivotField showAll="0"/>
    <pivotField showAll="0"/>
    <pivotField showAll="0"/>
    <pivotField showAll="0"/>
    <pivotField showAll="0"/>
    <pivotField showAll="0"/>
    <pivotField showAll="0"/>
    <pivotField showAll="0"/>
  </pivotFields>
  <rowFields count="2">
    <field x="1"/>
    <field x="14"/>
  </rowFields>
  <rowItems count="3">
    <i>
      <x v="4"/>
    </i>
    <i r="1">
      <x v="3"/>
    </i>
    <i t="grand">
      <x/>
    </i>
  </rowItems>
  <colItems count="1">
    <i/>
  </colItems>
  <dataFields count="1">
    <dataField name="Cuenta de Compleix?" fld="14" subtotal="count" baseField="1" baseItem="0"/>
  </dataFields>
  <chartFormats count="9">
    <chartFormat chart="6" format="10" series="1">
      <pivotArea type="data" outline="0" fieldPosition="0">
        <references count="1">
          <reference field="14" count="1" selected="0">
            <x v="0"/>
          </reference>
        </references>
      </pivotArea>
    </chartFormat>
    <chartFormat chart="6" format="11" series="1">
      <pivotArea type="data" outline="0" fieldPosition="0">
        <references count="1">
          <reference field="14" count="1" selected="0">
            <x v="1"/>
          </reference>
        </references>
      </pivotArea>
    </chartFormat>
    <chartFormat chart="6" format="12" series="1">
      <pivotArea type="data" outline="0" fieldPosition="0">
        <references count="1">
          <reference field="14" count="1" selected="0">
            <x v="2"/>
          </reference>
        </references>
      </pivotArea>
    </chartFormat>
    <chartFormat chart="6" format="13" series="1">
      <pivotArea type="data" outline="0" fieldPosition="0">
        <references count="1">
          <reference field="14" count="1" selected="0">
            <x v="3"/>
          </reference>
        </references>
      </pivotArea>
    </chartFormat>
    <chartFormat chart="5" format="49" series="1">
      <pivotArea type="data" outline="0" fieldPosition="0">
        <references count="1">
          <reference field="14" count="1" selected="0">
            <x v="0"/>
          </reference>
        </references>
      </pivotArea>
    </chartFormat>
    <chartFormat chart="5" format="50" series="1">
      <pivotArea type="data" outline="0" fieldPosition="0">
        <references count="1">
          <reference field="14" count="1" selected="0">
            <x v="1"/>
          </reference>
        </references>
      </pivotArea>
    </chartFormat>
    <chartFormat chart="5" format="51" series="1">
      <pivotArea type="data" outline="0" fieldPosition="0">
        <references count="1">
          <reference field="14" count="1" selected="0">
            <x v="2"/>
          </reference>
        </references>
      </pivotArea>
    </chartFormat>
    <chartFormat chart="5" format="52" series="1">
      <pivotArea type="data" outline="0" fieldPosition="0">
        <references count="1">
          <reference field="14" count="1" selected="0">
            <x v="3"/>
          </reference>
        </references>
      </pivotArea>
    </chartFormat>
    <chartFormat chart="6" format="14" series="1">
      <pivotArea type="data" outline="0" fieldPosition="0">
        <references count="2">
          <reference field="4294967294" count="1" selected="0">
            <x v="0"/>
          </reference>
          <reference field="1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0500-000005000000}" name="VEL - serveis i tràmits" cacheId="11"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7">
  <location ref="F94:G97" firstHeaderRow="1" firstDataRow="1" firstDataCol="1"/>
  <pivotFields count="24">
    <pivotField showAll="0" defaultSubtotal="0"/>
    <pivotField axis="axisRow" showAll="0">
      <items count="7">
        <item h="1" x="2"/>
        <item h="1" x="3"/>
        <item h="1" x="1"/>
        <item h="1" x="0"/>
        <item h="1" x="5"/>
        <item x="4"/>
        <item t="default"/>
      </items>
    </pivotField>
    <pivotField showAll="0" defaultSubtotal="0"/>
    <pivotField showAll="0"/>
    <pivotField showAll="0"/>
    <pivotField showAll="0"/>
    <pivotField showAll="0" defaultSubtotal="0"/>
    <pivotField showAll="0"/>
    <pivotField showAll="0"/>
    <pivotField showAll="0"/>
    <pivotField showAll="0" defaultSubtotal="0"/>
    <pivotField showAll="0"/>
    <pivotField showAll="0" defaultSubtotal="0"/>
    <pivotField showAll="0"/>
    <pivotField axis="axisRow" dataField="1" showAll="0">
      <items count="6">
        <item x="0"/>
        <item x="2"/>
        <item x="1"/>
        <item x="3"/>
        <item m="1" x="4"/>
        <item t="default"/>
      </items>
    </pivotField>
    <pivotField showAll="0"/>
    <pivotField showAll="0"/>
    <pivotField showAll="0"/>
    <pivotField showAll="0"/>
    <pivotField showAll="0"/>
    <pivotField showAll="0"/>
    <pivotField showAll="0"/>
    <pivotField showAll="0"/>
    <pivotField showAll="0"/>
  </pivotFields>
  <rowFields count="2">
    <field x="1"/>
    <field x="14"/>
  </rowFields>
  <rowItems count="3">
    <i>
      <x v="5"/>
    </i>
    <i r="1">
      <x v="3"/>
    </i>
    <i t="grand">
      <x/>
    </i>
  </rowItems>
  <colItems count="1">
    <i/>
  </colItems>
  <dataFields count="1">
    <dataField name="Cuenta de Compleix?" fld="14" subtotal="count" baseField="1" baseItem="0"/>
  </dataFields>
  <chartFormats count="9">
    <chartFormat chart="6" format="10" series="1">
      <pivotArea type="data" outline="0" fieldPosition="0">
        <references count="1">
          <reference field="14" count="1" selected="0">
            <x v="0"/>
          </reference>
        </references>
      </pivotArea>
    </chartFormat>
    <chartFormat chart="6" format="11" series="1">
      <pivotArea type="data" outline="0" fieldPosition="0">
        <references count="1">
          <reference field="14" count="1" selected="0">
            <x v="1"/>
          </reference>
        </references>
      </pivotArea>
    </chartFormat>
    <chartFormat chart="6" format="12" series="1">
      <pivotArea type="data" outline="0" fieldPosition="0">
        <references count="1">
          <reference field="14" count="1" selected="0">
            <x v="2"/>
          </reference>
        </references>
      </pivotArea>
    </chartFormat>
    <chartFormat chart="6" format="13" series="1">
      <pivotArea type="data" outline="0" fieldPosition="0">
        <references count="1">
          <reference field="14" count="1" selected="0">
            <x v="3"/>
          </reference>
        </references>
      </pivotArea>
    </chartFormat>
    <chartFormat chart="5" format="49" series="1">
      <pivotArea type="data" outline="0" fieldPosition="0">
        <references count="1">
          <reference field="14" count="1" selected="0">
            <x v="0"/>
          </reference>
        </references>
      </pivotArea>
    </chartFormat>
    <chartFormat chart="5" format="50" series="1">
      <pivotArea type="data" outline="0" fieldPosition="0">
        <references count="1">
          <reference field="14" count="1" selected="0">
            <x v="1"/>
          </reference>
        </references>
      </pivotArea>
    </chartFormat>
    <chartFormat chart="5" format="51" series="1">
      <pivotArea type="data" outline="0" fieldPosition="0">
        <references count="1">
          <reference field="14" count="1" selected="0">
            <x v="2"/>
          </reference>
        </references>
      </pivotArea>
    </chartFormat>
    <chartFormat chart="5" format="52" series="1">
      <pivotArea type="data" outline="0" fieldPosition="0">
        <references count="1">
          <reference field="14" count="1" selected="0">
            <x v="3"/>
          </reference>
        </references>
      </pivotArea>
    </chartFormat>
    <chartFormat chart="6" format="14" series="1">
      <pivotArea type="data" outline="0" fieldPosition="0">
        <references count="2">
          <reference field="4294967294" count="1" selected="0">
            <x v="0"/>
          </reference>
          <reference field="1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VEL - contractes" cacheId="11"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7">
  <location ref="F39:G42" firstHeaderRow="1" firstDataRow="1" firstDataCol="1"/>
  <pivotFields count="24">
    <pivotField showAll="0" defaultSubtotal="0"/>
    <pivotField axis="axisRow" showAll="0">
      <items count="7">
        <item h="1" x="2"/>
        <item x="3"/>
        <item h="1" x="1"/>
        <item h="1" x="0"/>
        <item h="1" x="5"/>
        <item h="1" x="4"/>
        <item t="default"/>
      </items>
    </pivotField>
    <pivotField showAll="0" defaultSubtotal="0"/>
    <pivotField showAll="0"/>
    <pivotField showAll="0"/>
    <pivotField showAll="0"/>
    <pivotField showAll="0" defaultSubtotal="0"/>
    <pivotField showAll="0"/>
    <pivotField showAll="0"/>
    <pivotField showAll="0"/>
    <pivotField showAll="0" defaultSubtotal="0"/>
    <pivotField showAll="0"/>
    <pivotField showAll="0" defaultSubtotal="0"/>
    <pivotField showAll="0"/>
    <pivotField axis="axisRow" dataField="1" showAll="0">
      <items count="6">
        <item x="0"/>
        <item x="2"/>
        <item x="1"/>
        <item x="3"/>
        <item m="1" x="4"/>
        <item t="default"/>
      </items>
    </pivotField>
    <pivotField showAll="0"/>
    <pivotField showAll="0"/>
    <pivotField showAll="0"/>
    <pivotField showAll="0"/>
    <pivotField showAll="0"/>
    <pivotField showAll="0"/>
    <pivotField showAll="0"/>
    <pivotField showAll="0"/>
    <pivotField showAll="0"/>
  </pivotFields>
  <rowFields count="2">
    <field x="1"/>
    <field x="14"/>
  </rowFields>
  <rowItems count="3">
    <i>
      <x v="1"/>
    </i>
    <i r="1">
      <x v="3"/>
    </i>
    <i t="grand">
      <x/>
    </i>
  </rowItems>
  <colItems count="1">
    <i/>
  </colItems>
  <dataFields count="1">
    <dataField name="Cuenta de Compleix?" fld="14" subtotal="count" baseField="1" baseItem="0"/>
  </dataFields>
  <chartFormats count="9">
    <chartFormat chart="6" format="10" series="1">
      <pivotArea type="data" outline="0" fieldPosition="0">
        <references count="1">
          <reference field="14" count="1" selected="0">
            <x v="0"/>
          </reference>
        </references>
      </pivotArea>
    </chartFormat>
    <chartFormat chart="6" format="11" series="1">
      <pivotArea type="data" outline="0" fieldPosition="0">
        <references count="1">
          <reference field="14" count="1" selected="0">
            <x v="1"/>
          </reference>
        </references>
      </pivotArea>
    </chartFormat>
    <chartFormat chart="6" format="12" series="1">
      <pivotArea type="data" outline="0" fieldPosition="0">
        <references count="1">
          <reference field="14" count="1" selected="0">
            <x v="2"/>
          </reference>
        </references>
      </pivotArea>
    </chartFormat>
    <chartFormat chart="6" format="13" series="1">
      <pivotArea type="data" outline="0" fieldPosition="0">
        <references count="1">
          <reference field="14" count="1" selected="0">
            <x v="3"/>
          </reference>
        </references>
      </pivotArea>
    </chartFormat>
    <chartFormat chart="5" format="49" series="1">
      <pivotArea type="data" outline="0" fieldPosition="0">
        <references count="1">
          <reference field="14" count="1" selected="0">
            <x v="0"/>
          </reference>
        </references>
      </pivotArea>
    </chartFormat>
    <chartFormat chart="5" format="50" series="1">
      <pivotArea type="data" outline="0" fieldPosition="0">
        <references count="1">
          <reference field="14" count="1" selected="0">
            <x v="1"/>
          </reference>
        </references>
      </pivotArea>
    </chartFormat>
    <chartFormat chart="5" format="51" series="1">
      <pivotArea type="data" outline="0" fieldPosition="0">
        <references count="1">
          <reference field="14" count="1" selected="0">
            <x v="2"/>
          </reference>
        </references>
      </pivotArea>
    </chartFormat>
    <chartFormat chart="5" format="52" series="1">
      <pivotArea type="data" outline="0" fieldPosition="0">
        <references count="1">
          <reference field="14" count="1" selected="0">
            <x v="3"/>
          </reference>
        </references>
      </pivotArea>
    </chartFormat>
    <chartFormat chart="6" format="14" series="1">
      <pivotArea type="data" outline="0" fieldPosition="0">
        <references count="2">
          <reference field="4294967294" count="1" selected="0">
            <x v="0"/>
          </reference>
          <reference field="1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0000000-0007-0000-0700-000008000000}" name="TRimestral RRHH" cacheId="11"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30">
  <location ref="L17:N19" firstHeaderRow="1" firstDataRow="2" firstDataCol="1" rowPageCount="1" colPageCount="1"/>
  <pivotFields count="24">
    <pivotField showAll="0" defaultSubtotal="0"/>
    <pivotField showAll="0" defaultSubtotal="0">
      <items count="6">
        <item x="2"/>
        <item x="3"/>
        <item x="1"/>
        <item x="0"/>
        <item x="5"/>
        <item x="4"/>
      </items>
    </pivotField>
    <pivotField showAll="0" defaultSubtotal="0">
      <items count="19">
        <item m="1" x="18"/>
        <item x="7"/>
        <item x="13"/>
        <item x="2"/>
        <item x="16"/>
        <item x="10"/>
        <item x="5"/>
        <item x="12"/>
        <item x="0"/>
        <item x="8"/>
        <item x="1"/>
        <item x="17"/>
        <item x="6"/>
        <item x="4"/>
        <item x="3"/>
        <item x="11"/>
        <item x="15"/>
        <item x="14"/>
        <item x="9"/>
      </items>
    </pivotField>
    <pivotField showAll="0"/>
    <pivotField showAll="0"/>
    <pivotField showAll="0"/>
    <pivotField showAll="0" defaultSubtotal="0">
      <items count="2">
        <item x="1"/>
        <item x="0"/>
      </items>
    </pivotField>
    <pivotField showAll="0"/>
    <pivotField showAll="0"/>
    <pivotField showAll="0">
      <items count="5">
        <item x="1"/>
        <item x="3"/>
        <item x="0"/>
        <item x="2"/>
        <item t="default"/>
      </items>
    </pivotField>
    <pivotField showAll="0" defaultSubtotal="0"/>
    <pivotField showAll="0"/>
    <pivotField axis="axisCol" showAll="0" defaultSubtotal="0">
      <items count="19">
        <item m="1" x="15"/>
        <item m="1" x="1"/>
        <item m="1" x="9"/>
        <item m="1" x="6"/>
        <item m="1" x="12"/>
        <item x="0"/>
        <item m="1" x="7"/>
        <item m="1" x="3"/>
        <item m="1" x="13"/>
        <item m="1" x="5"/>
        <item m="1" x="14"/>
        <item m="1" x="4"/>
        <item m="1" x="17"/>
        <item m="1" x="11"/>
        <item m="1" x="2"/>
        <item m="1" x="16"/>
        <item m="1" x="8"/>
        <item m="1" x="18"/>
        <item m="1" x="10"/>
      </items>
    </pivotField>
    <pivotField showAll="0"/>
    <pivotField dataField="1" showAll="0">
      <items count="6">
        <item x="0"/>
        <item x="2"/>
        <item x="1"/>
        <item x="3"/>
        <item m="1" x="4"/>
        <item t="default"/>
      </items>
    </pivotField>
    <pivotField showAll="0"/>
    <pivotField showAll="0"/>
    <pivotField showAll="0"/>
    <pivotField showAll="0"/>
    <pivotField axis="axisPage" multipleItemSelectionAllowed="1" showAll="0">
      <items count="6">
        <item h="1" x="0"/>
        <item x="1"/>
        <item h="1" x="4"/>
        <item x="2"/>
        <item x="3"/>
        <item t="default"/>
      </items>
    </pivotField>
    <pivotField showAll="0">
      <items count="6">
        <item m="1" x="4"/>
        <item m="1" x="3"/>
        <item m="1" x="1"/>
        <item m="1" x="2"/>
        <item x="0"/>
        <item t="default"/>
      </items>
    </pivotField>
    <pivotField showAll="0"/>
    <pivotField showAll="0"/>
    <pivotField showAll="0"/>
  </pivotFields>
  <rowItems count="1">
    <i/>
  </rowItems>
  <colFields count="1">
    <field x="12"/>
  </colFields>
  <colItems count="2">
    <i>
      <x v="5"/>
    </i>
    <i t="grand">
      <x/>
    </i>
  </colItems>
  <pageFields count="1">
    <pageField fld="19" hier="-1"/>
  </pageFields>
  <dataFields count="1">
    <dataField name="Cuenta de Compleix?" fld="14" subtotal="count" baseField="1" baseItem="0"/>
  </dataFields>
  <chartFormats count="45">
    <chartFormat chart="25" format="12" series="1">
      <pivotArea type="data" outline="0" fieldPosition="0">
        <references count="1">
          <reference field="4294967294" count="1" selected="0">
            <x v="0"/>
          </reference>
        </references>
      </pivotArea>
    </chartFormat>
    <chartFormat chart="27" format="18" series="1">
      <pivotArea type="data" outline="0" fieldPosition="0">
        <references count="1">
          <reference field="4294967294" count="1" selected="0">
            <x v="0"/>
          </reference>
        </references>
      </pivotArea>
    </chartFormat>
    <chartFormat chart="29" format="30" series="1">
      <pivotArea type="data" outline="0" fieldPosition="0">
        <references count="1">
          <reference field="4294967294" count="1" selected="0">
            <x v="0"/>
          </reference>
        </references>
      </pivotArea>
    </chartFormat>
    <chartFormat chart="25" format="13" series="1">
      <pivotArea type="data" outline="0" fieldPosition="0">
        <references count="2">
          <reference field="4294967294" count="1" selected="0">
            <x v="0"/>
          </reference>
          <reference field="12" count="1" selected="0">
            <x v="0"/>
          </reference>
        </references>
      </pivotArea>
    </chartFormat>
    <chartFormat chart="25" format="14" series="1">
      <pivotArea type="data" outline="0" fieldPosition="0">
        <references count="2">
          <reference field="4294967294" count="1" selected="0">
            <x v="0"/>
          </reference>
          <reference field="12" count="1" selected="0">
            <x v="1"/>
          </reference>
        </references>
      </pivotArea>
    </chartFormat>
    <chartFormat chart="25" format="15" series="1">
      <pivotArea type="data" outline="0" fieldPosition="0">
        <references count="2">
          <reference field="4294967294" count="1" selected="0">
            <x v="0"/>
          </reference>
          <reference field="12" count="1" selected="0">
            <x v="2"/>
          </reference>
        </references>
      </pivotArea>
    </chartFormat>
    <chartFormat chart="25" format="16" series="1">
      <pivotArea type="data" outline="0" fieldPosition="0">
        <references count="2">
          <reference field="4294967294" count="1" selected="0">
            <x v="0"/>
          </reference>
          <reference field="12" count="1" selected="0">
            <x v="3"/>
          </reference>
        </references>
      </pivotArea>
    </chartFormat>
    <chartFormat chart="25" format="17" series="1">
      <pivotArea type="data" outline="0" fieldPosition="0">
        <references count="2">
          <reference field="4294967294" count="1" selected="0">
            <x v="0"/>
          </reference>
          <reference field="12" count="1" selected="0">
            <x v="4"/>
          </reference>
        </references>
      </pivotArea>
    </chartFormat>
    <chartFormat chart="25" format="18" series="1">
      <pivotArea type="data" outline="0" fieldPosition="0">
        <references count="2">
          <reference field="4294967294" count="1" selected="0">
            <x v="0"/>
          </reference>
          <reference field="12" count="1" selected="0">
            <x v="5"/>
          </reference>
        </references>
      </pivotArea>
    </chartFormat>
    <chartFormat chart="27" format="19" series="1">
      <pivotArea type="data" outline="0" fieldPosition="0">
        <references count="2">
          <reference field="4294967294" count="1" selected="0">
            <x v="0"/>
          </reference>
          <reference field="12" count="1" selected="0">
            <x v="0"/>
          </reference>
        </references>
      </pivotArea>
    </chartFormat>
    <chartFormat chart="27" format="20" series="1">
      <pivotArea type="data" outline="0" fieldPosition="0">
        <references count="2">
          <reference field="4294967294" count="1" selected="0">
            <x v="0"/>
          </reference>
          <reference field="12" count="1" selected="0">
            <x v="1"/>
          </reference>
        </references>
      </pivotArea>
    </chartFormat>
    <chartFormat chart="27" format="21" series="1">
      <pivotArea type="data" outline="0" fieldPosition="0">
        <references count="2">
          <reference field="4294967294" count="1" selected="0">
            <x v="0"/>
          </reference>
          <reference field="12" count="1" selected="0">
            <x v="2"/>
          </reference>
        </references>
      </pivotArea>
    </chartFormat>
    <chartFormat chart="27" format="22" series="1">
      <pivotArea type="data" outline="0" fieldPosition="0">
        <references count="2">
          <reference field="4294967294" count="1" selected="0">
            <x v="0"/>
          </reference>
          <reference field="12" count="1" selected="0">
            <x v="3"/>
          </reference>
        </references>
      </pivotArea>
    </chartFormat>
    <chartFormat chart="27" format="23" series="1">
      <pivotArea type="data" outline="0" fieldPosition="0">
        <references count="2">
          <reference field="4294967294" count="1" selected="0">
            <x v="0"/>
          </reference>
          <reference field="12" count="1" selected="0">
            <x v="4"/>
          </reference>
        </references>
      </pivotArea>
    </chartFormat>
    <chartFormat chart="27" format="24" series="1">
      <pivotArea type="data" outline="0" fieldPosition="0">
        <references count="2">
          <reference field="4294967294" count="1" selected="0">
            <x v="0"/>
          </reference>
          <reference field="12" count="1" selected="0">
            <x v="5"/>
          </reference>
        </references>
      </pivotArea>
    </chartFormat>
    <chartFormat chart="29" format="31" series="1">
      <pivotArea type="data" outline="0" fieldPosition="0">
        <references count="2">
          <reference field="4294967294" count="1" selected="0">
            <x v="0"/>
          </reference>
          <reference field="12" count="1" selected="0">
            <x v="0"/>
          </reference>
        </references>
      </pivotArea>
    </chartFormat>
    <chartFormat chart="29" format="32" series="1">
      <pivotArea type="data" outline="0" fieldPosition="0">
        <references count="2">
          <reference field="4294967294" count="1" selected="0">
            <x v="0"/>
          </reference>
          <reference field="12" count="1" selected="0">
            <x v="1"/>
          </reference>
        </references>
      </pivotArea>
    </chartFormat>
    <chartFormat chart="29" format="33" series="1">
      <pivotArea type="data" outline="0" fieldPosition="0">
        <references count="2">
          <reference field="4294967294" count="1" selected="0">
            <x v="0"/>
          </reference>
          <reference field="12" count="1" selected="0">
            <x v="2"/>
          </reference>
        </references>
      </pivotArea>
    </chartFormat>
    <chartFormat chart="29" format="34" series="1">
      <pivotArea type="data" outline="0" fieldPosition="0">
        <references count="2">
          <reference field="4294967294" count="1" selected="0">
            <x v="0"/>
          </reference>
          <reference field="12" count="1" selected="0">
            <x v="3"/>
          </reference>
        </references>
      </pivotArea>
    </chartFormat>
    <chartFormat chart="29" format="35" series="1">
      <pivotArea type="data" outline="0" fieldPosition="0">
        <references count="2">
          <reference field="4294967294" count="1" selected="0">
            <x v="0"/>
          </reference>
          <reference field="12" count="1" selected="0">
            <x v="4"/>
          </reference>
        </references>
      </pivotArea>
    </chartFormat>
    <chartFormat chart="29" format="36" series="1">
      <pivotArea type="data" outline="0" fieldPosition="0">
        <references count="2">
          <reference field="4294967294" count="1" selected="0">
            <x v="0"/>
          </reference>
          <reference field="12" count="1" selected="0">
            <x v="5"/>
          </reference>
        </references>
      </pivotArea>
    </chartFormat>
    <chartFormat chart="27" format="33" series="1">
      <pivotArea type="data" outline="0" fieldPosition="0">
        <references count="2">
          <reference field="4294967294" count="1" selected="0">
            <x v="0"/>
          </reference>
          <reference field="12" count="1" selected="0">
            <x v="6"/>
          </reference>
        </references>
      </pivotArea>
    </chartFormat>
    <chartFormat chart="27" format="34" series="1">
      <pivotArea type="data" outline="0" fieldPosition="0">
        <references count="2">
          <reference field="4294967294" count="1" selected="0">
            <x v="0"/>
          </reference>
          <reference field="12" count="1" selected="0">
            <x v="7"/>
          </reference>
        </references>
      </pivotArea>
    </chartFormat>
    <chartFormat chart="27" format="35" series="1">
      <pivotArea type="data" outline="0" fieldPosition="0">
        <references count="2">
          <reference field="4294967294" count="1" selected="0">
            <x v="0"/>
          </reference>
          <reference field="12" count="1" selected="0">
            <x v="8"/>
          </reference>
        </references>
      </pivotArea>
    </chartFormat>
    <chartFormat chart="27" format="36" series="1">
      <pivotArea type="data" outline="0" fieldPosition="0">
        <references count="2">
          <reference field="4294967294" count="1" selected="0">
            <x v="0"/>
          </reference>
          <reference field="12" count="1" selected="0">
            <x v="9"/>
          </reference>
        </references>
      </pivotArea>
    </chartFormat>
    <chartFormat chart="27" format="37" series="1">
      <pivotArea type="data" outline="0" fieldPosition="0">
        <references count="2">
          <reference field="4294967294" count="1" selected="0">
            <x v="0"/>
          </reference>
          <reference field="12" count="1" selected="0">
            <x v="10"/>
          </reference>
        </references>
      </pivotArea>
    </chartFormat>
    <chartFormat chart="27" format="38" series="1">
      <pivotArea type="data" outline="0" fieldPosition="0">
        <references count="2">
          <reference field="4294967294" count="1" selected="0">
            <x v="0"/>
          </reference>
          <reference field="12" count="1" selected="0">
            <x v="11"/>
          </reference>
        </references>
      </pivotArea>
    </chartFormat>
    <chartFormat chart="27" format="39" series="1">
      <pivotArea type="data" outline="0" fieldPosition="0">
        <references count="2">
          <reference field="4294967294" count="1" selected="0">
            <x v="0"/>
          </reference>
          <reference field="12" count="1" selected="0">
            <x v="12"/>
          </reference>
        </references>
      </pivotArea>
    </chartFormat>
    <chartFormat chart="27" format="40" series="1">
      <pivotArea type="data" outline="0" fieldPosition="0">
        <references count="2">
          <reference field="4294967294" count="1" selected="0">
            <x v="0"/>
          </reference>
          <reference field="12" count="1" selected="0">
            <x v="13"/>
          </reference>
        </references>
      </pivotArea>
    </chartFormat>
    <chartFormat chart="29" format="45" series="1">
      <pivotArea type="data" outline="0" fieldPosition="0">
        <references count="2">
          <reference field="4294967294" count="1" selected="0">
            <x v="0"/>
          </reference>
          <reference field="12" count="1" selected="0">
            <x v="6"/>
          </reference>
        </references>
      </pivotArea>
    </chartFormat>
    <chartFormat chart="29" format="46" series="1">
      <pivotArea type="data" outline="0" fieldPosition="0">
        <references count="2">
          <reference field="4294967294" count="1" selected="0">
            <x v="0"/>
          </reference>
          <reference field="12" count="1" selected="0">
            <x v="7"/>
          </reference>
        </references>
      </pivotArea>
    </chartFormat>
    <chartFormat chart="29" format="47" series="1">
      <pivotArea type="data" outline="0" fieldPosition="0">
        <references count="2">
          <reference field="4294967294" count="1" selected="0">
            <x v="0"/>
          </reference>
          <reference field="12" count="1" selected="0">
            <x v="8"/>
          </reference>
        </references>
      </pivotArea>
    </chartFormat>
    <chartFormat chart="29" format="48" series="1">
      <pivotArea type="data" outline="0" fieldPosition="0">
        <references count="2">
          <reference field="4294967294" count="1" selected="0">
            <x v="0"/>
          </reference>
          <reference field="12" count="1" selected="0">
            <x v="9"/>
          </reference>
        </references>
      </pivotArea>
    </chartFormat>
    <chartFormat chart="29" format="49" series="1">
      <pivotArea type="data" outline="0" fieldPosition="0">
        <references count="2">
          <reference field="4294967294" count="1" selected="0">
            <x v="0"/>
          </reference>
          <reference field="12" count="1" selected="0">
            <x v="10"/>
          </reference>
        </references>
      </pivotArea>
    </chartFormat>
    <chartFormat chart="29" format="50" series="1">
      <pivotArea type="data" outline="0" fieldPosition="0">
        <references count="2">
          <reference field="4294967294" count="1" selected="0">
            <x v="0"/>
          </reference>
          <reference field="12" count="1" selected="0">
            <x v="11"/>
          </reference>
        </references>
      </pivotArea>
    </chartFormat>
    <chartFormat chart="29" format="51" series="1">
      <pivotArea type="data" outline="0" fieldPosition="0">
        <references count="2">
          <reference field="4294967294" count="1" selected="0">
            <x v="0"/>
          </reference>
          <reference field="12" count="1" selected="0">
            <x v="12"/>
          </reference>
        </references>
      </pivotArea>
    </chartFormat>
    <chartFormat chart="29" format="52" series="1">
      <pivotArea type="data" outline="0" fieldPosition="0">
        <references count="2">
          <reference field="4294967294" count="1" selected="0">
            <x v="0"/>
          </reference>
          <reference field="12" count="1" selected="0">
            <x v="13"/>
          </reference>
        </references>
      </pivotArea>
    </chartFormat>
    <chartFormat chart="25" format="35" series="1">
      <pivotArea type="data" outline="0" fieldPosition="0">
        <references count="2">
          <reference field="4294967294" count="1" selected="0">
            <x v="0"/>
          </reference>
          <reference field="12" count="1" selected="0">
            <x v="6"/>
          </reference>
        </references>
      </pivotArea>
    </chartFormat>
    <chartFormat chart="25" format="36" series="1">
      <pivotArea type="data" outline="0" fieldPosition="0">
        <references count="2">
          <reference field="4294967294" count="1" selected="0">
            <x v="0"/>
          </reference>
          <reference field="12" count="1" selected="0">
            <x v="7"/>
          </reference>
        </references>
      </pivotArea>
    </chartFormat>
    <chartFormat chart="25" format="37" series="1">
      <pivotArea type="data" outline="0" fieldPosition="0">
        <references count="2">
          <reference field="4294967294" count="1" selected="0">
            <x v="0"/>
          </reference>
          <reference field="12" count="1" selected="0">
            <x v="8"/>
          </reference>
        </references>
      </pivotArea>
    </chartFormat>
    <chartFormat chart="25" format="38" series="1">
      <pivotArea type="data" outline="0" fieldPosition="0">
        <references count="2">
          <reference field="4294967294" count="1" selected="0">
            <x v="0"/>
          </reference>
          <reference field="12" count="1" selected="0">
            <x v="9"/>
          </reference>
        </references>
      </pivotArea>
    </chartFormat>
    <chartFormat chart="25" format="39" series="1">
      <pivotArea type="data" outline="0" fieldPosition="0">
        <references count="2">
          <reference field="4294967294" count="1" selected="0">
            <x v="0"/>
          </reference>
          <reference field="12" count="1" selected="0">
            <x v="10"/>
          </reference>
        </references>
      </pivotArea>
    </chartFormat>
    <chartFormat chart="25" format="40" series="1">
      <pivotArea type="data" outline="0" fieldPosition="0">
        <references count="2">
          <reference field="4294967294" count="1" selected="0">
            <x v="0"/>
          </reference>
          <reference field="12" count="1" selected="0">
            <x v="11"/>
          </reference>
        </references>
      </pivotArea>
    </chartFormat>
    <chartFormat chart="25" format="41" series="1">
      <pivotArea type="data" outline="0" fieldPosition="0">
        <references count="2">
          <reference field="4294967294" count="1" selected="0">
            <x v="0"/>
          </reference>
          <reference field="12" count="1" selected="0">
            <x v="12"/>
          </reference>
        </references>
      </pivotArea>
    </chartFormat>
    <chartFormat chart="25" format="42" series="1">
      <pivotArea type="data" outline="0" fieldPosition="0">
        <references count="2">
          <reference field="4294967294" count="1" selected="0">
            <x v="0"/>
          </reference>
          <reference field="12" count="1" selected="0">
            <x v="1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6000000}" name="5. Prioritat" cacheId="11" applyNumberFormats="0" applyBorderFormats="0" applyFontFormats="0" applyPatternFormats="0" applyAlignmentFormats="0" applyWidthHeightFormats="1" dataCaption="Valores" updatedVersion="8" minRefreshableVersion="3" preserveFormatting="0" useAutoFormatting="1" itemPrintTitles="1" createdVersion="6" indent="0" outline="1" outlineData="1" multipleFieldFilters="0" chartFormat="36">
  <location ref="O3:Q11" firstHeaderRow="1" firstDataRow="2" firstDataCol="1" rowPageCount="1" colPageCount="1"/>
  <pivotFields count="24">
    <pivotField dataField="1" showAll="0"/>
    <pivotField axis="axisRow" showAll="0">
      <items count="7">
        <item x="2"/>
        <item x="3"/>
        <item x="1"/>
        <item x="0"/>
        <item x="5"/>
        <item x="4"/>
        <item t="default"/>
      </items>
    </pivotField>
    <pivotField showAll="0">
      <items count="20">
        <item m="1" x="18"/>
        <item x="7"/>
        <item x="13"/>
        <item x="2"/>
        <item x="16"/>
        <item x="10"/>
        <item x="5"/>
        <item x="12"/>
        <item x="0"/>
        <item x="8"/>
        <item x="1"/>
        <item x="17"/>
        <item x="6"/>
        <item x="4"/>
        <item x="3"/>
        <item x="11"/>
        <item x="15"/>
        <item x="14"/>
        <item x="9"/>
        <item t="default"/>
      </items>
    </pivotField>
    <pivotField showAll="0"/>
    <pivotField showAll="0"/>
    <pivotField showAll="0"/>
    <pivotField axis="axisPage" showAll="0" defaultSubtotal="0">
      <items count="2">
        <item x="1"/>
        <item x="0"/>
      </items>
    </pivotField>
    <pivotField showAll="0"/>
    <pivotField showAll="0"/>
    <pivotField showAll="0">
      <items count="5">
        <item x="1"/>
        <item x="3"/>
        <item x="0"/>
        <item x="2"/>
        <item t="default"/>
      </items>
    </pivotField>
    <pivotField showAll="0" defaultSubtotal="0"/>
    <pivotField showAll="0"/>
    <pivotField showAll="0" defaultSubtotal="0"/>
    <pivotField showAll="0"/>
    <pivotField multipleItemSelectionAllowed="1" showAll="0">
      <items count="6">
        <item x="0"/>
        <item x="2"/>
        <item x="1"/>
        <item x="3"/>
        <item m="1" x="4"/>
        <item t="default"/>
      </items>
    </pivotField>
    <pivotField showAll="0"/>
    <pivotField showAll="0"/>
    <pivotField showAll="0"/>
    <pivotField showAll="0"/>
    <pivotField showAll="0"/>
    <pivotField axis="axisCol" showAll="0">
      <items count="6">
        <item x="0"/>
        <item m="1" x="4"/>
        <item m="1" x="1"/>
        <item m="1" x="3"/>
        <item m="1" x="2"/>
        <item t="default"/>
      </items>
    </pivotField>
    <pivotField showAll="0"/>
    <pivotField showAll="0"/>
    <pivotField showAll="0"/>
  </pivotFields>
  <rowFields count="1">
    <field x="1"/>
  </rowFields>
  <rowItems count="7">
    <i>
      <x/>
    </i>
    <i>
      <x v="1"/>
    </i>
    <i>
      <x v="2"/>
    </i>
    <i>
      <x v="3"/>
    </i>
    <i>
      <x v="4"/>
    </i>
    <i>
      <x v="5"/>
    </i>
    <i t="grand">
      <x/>
    </i>
  </rowItems>
  <colFields count="1">
    <field x="20"/>
  </colFields>
  <colItems count="2">
    <i>
      <x/>
    </i>
    <i t="grand">
      <x/>
    </i>
  </colItems>
  <pageFields count="1">
    <pageField fld="6" hier="-1"/>
  </pageFields>
  <dataFields count="1">
    <dataField name="5.Prioritat per àmbit" fld="0" subtotal="count" baseField="1" baseItem="0"/>
  </dataFields>
  <chartFormats count="19">
    <chartFormat chart="12" format="1" series="1">
      <pivotArea type="data" outline="0" fieldPosition="0">
        <references count="1">
          <reference field="4294967294" count="1" selected="0">
            <x v="0"/>
          </reference>
        </references>
      </pivotArea>
    </chartFormat>
    <chartFormat chart="9" format="4" series="1">
      <pivotArea type="data" outline="0" fieldPosition="0">
        <references count="1">
          <reference field="4294967294" count="1" selected="0">
            <x v="0"/>
          </reference>
        </references>
      </pivotArea>
    </chartFormat>
    <chartFormat chart="14" format="3" series="1">
      <pivotArea type="data" outline="0" fieldPosition="0">
        <references count="1">
          <reference field="4294967294" count="1" selected="0">
            <x v="0"/>
          </reference>
        </references>
      </pivotArea>
    </chartFormat>
    <chartFormat chart="15" format="0" series="1">
      <pivotArea type="data" outline="0" fieldPosition="0">
        <references count="2">
          <reference field="4294967294" count="1" selected="0">
            <x v="0"/>
          </reference>
          <reference field="20" count="1" selected="0">
            <x v="0"/>
          </reference>
        </references>
      </pivotArea>
    </chartFormat>
    <chartFormat chart="15" format="1" series="1">
      <pivotArea type="data" outline="0" fieldPosition="0">
        <references count="1">
          <reference field="4294967294" count="1" selected="0">
            <x v="0"/>
          </reference>
        </references>
      </pivotArea>
    </chartFormat>
    <chartFormat chart="15" format="2" series="1">
      <pivotArea type="data" outline="0" fieldPosition="0">
        <references count="2">
          <reference field="4294967294" count="1" selected="0">
            <x v="0"/>
          </reference>
          <reference field="20" count="1" selected="0">
            <x v="1"/>
          </reference>
        </references>
      </pivotArea>
    </chartFormat>
    <chartFormat chart="15" format="3" series="1">
      <pivotArea type="data" outline="0" fieldPosition="0">
        <references count="2">
          <reference field="4294967294" count="1" selected="0">
            <x v="0"/>
          </reference>
          <reference field="20" count="1" selected="0">
            <x v="2"/>
          </reference>
        </references>
      </pivotArea>
    </chartFormat>
    <chartFormat chart="15" format="4" series="1">
      <pivotArea type="data" outline="0" fieldPosition="0">
        <references count="2">
          <reference field="4294967294" count="1" selected="0">
            <x v="0"/>
          </reference>
          <reference field="20" count="1" selected="0">
            <x v="3"/>
          </reference>
        </references>
      </pivotArea>
    </chartFormat>
    <chartFormat chart="15" format="5" series="1">
      <pivotArea type="data" outline="0" fieldPosition="0">
        <references count="2">
          <reference field="4294967294" count="1" selected="0">
            <x v="0"/>
          </reference>
          <reference field="20" count="1" selected="0">
            <x v="4"/>
          </reference>
        </references>
      </pivotArea>
    </chartFormat>
    <chartFormat chart="28" format="6" series="1">
      <pivotArea type="data" outline="0" fieldPosition="0">
        <references count="2">
          <reference field="4294967294" count="1" selected="0">
            <x v="0"/>
          </reference>
          <reference field="20" count="1" selected="0">
            <x v="1"/>
          </reference>
        </references>
      </pivotArea>
    </chartFormat>
    <chartFormat chart="28" format="7" series="1">
      <pivotArea type="data" outline="0" fieldPosition="0">
        <references count="2">
          <reference field="4294967294" count="1" selected="0">
            <x v="0"/>
          </reference>
          <reference field="20" count="1" selected="0">
            <x v="2"/>
          </reference>
        </references>
      </pivotArea>
    </chartFormat>
    <chartFormat chart="28" format="8" series="1">
      <pivotArea type="data" outline="0" fieldPosition="0">
        <references count="2">
          <reference field="4294967294" count="1" selected="0">
            <x v="0"/>
          </reference>
          <reference field="20" count="1" selected="0">
            <x v="3"/>
          </reference>
        </references>
      </pivotArea>
    </chartFormat>
    <chartFormat chart="28" format="9" series="1">
      <pivotArea type="data" outline="0" fieldPosition="0">
        <references count="2">
          <reference field="4294967294" count="1" selected="0">
            <x v="0"/>
          </reference>
          <reference field="20" count="1" selected="0">
            <x v="4"/>
          </reference>
        </references>
      </pivotArea>
    </chartFormat>
    <chartFormat chart="29" format="10" series="1">
      <pivotArea type="data" outline="0" fieldPosition="0">
        <references count="2">
          <reference field="4294967294" count="1" selected="0">
            <x v="0"/>
          </reference>
          <reference field="20" count="1" selected="0">
            <x v="1"/>
          </reference>
        </references>
      </pivotArea>
    </chartFormat>
    <chartFormat chart="29" format="11" series="1">
      <pivotArea type="data" outline="0" fieldPosition="0">
        <references count="2">
          <reference field="4294967294" count="1" selected="0">
            <x v="0"/>
          </reference>
          <reference field="20" count="1" selected="0">
            <x v="2"/>
          </reference>
        </references>
      </pivotArea>
    </chartFormat>
    <chartFormat chart="29" format="12" series="1">
      <pivotArea type="data" outline="0" fieldPosition="0">
        <references count="2">
          <reference field="4294967294" count="1" selected="0">
            <x v="0"/>
          </reference>
          <reference field="20" count="1" selected="0">
            <x v="3"/>
          </reference>
        </references>
      </pivotArea>
    </chartFormat>
    <chartFormat chart="29" format="13" series="1">
      <pivotArea type="data" outline="0" fieldPosition="0">
        <references count="2">
          <reference field="4294967294" count="1" selected="0">
            <x v="0"/>
          </reference>
          <reference field="20" count="1" selected="0">
            <x v="4"/>
          </reference>
        </references>
      </pivotArea>
    </chartFormat>
    <chartFormat chart="29" format="14" series="1">
      <pivotArea type="data" outline="0" fieldPosition="0">
        <references count="2">
          <reference field="4294967294" count="1" selected="0">
            <x v="0"/>
          </reference>
          <reference field="20" count="1" selected="0">
            <x v="0"/>
          </reference>
        </references>
      </pivotArea>
    </chartFormat>
    <chartFormat chart="28" format="10" series="1">
      <pivotArea type="data" outline="0" fieldPosition="0">
        <references count="2">
          <reference field="4294967294" count="1" selected="0">
            <x v="0"/>
          </reference>
          <reference field="20"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0000000-0007-0000-0700-000007000000}" name="Taula dinàmica1" cacheId="11"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30">
  <location ref="L34:R37" firstHeaderRow="1" firstDataRow="2" firstDataCol="1"/>
  <pivotFields count="24">
    <pivotField showAll="0" defaultSubtotal="0"/>
    <pivotField showAll="0" defaultSubtotal="0">
      <items count="6">
        <item x="2"/>
        <item x="3"/>
        <item x="1"/>
        <item x="0"/>
        <item x="5"/>
        <item x="4"/>
      </items>
    </pivotField>
    <pivotField showAll="0" defaultSubtotal="0">
      <items count="19">
        <item m="1" x="18"/>
        <item x="7"/>
        <item x="13"/>
        <item x="2"/>
        <item x="16"/>
        <item x="10"/>
        <item x="5"/>
        <item x="12"/>
        <item x="0"/>
        <item x="8"/>
        <item x="1"/>
        <item x="17"/>
        <item x="6"/>
        <item x="4"/>
        <item x="3"/>
        <item x="11"/>
        <item x="15"/>
        <item x="14"/>
        <item x="9"/>
      </items>
    </pivotField>
    <pivotField showAll="0"/>
    <pivotField showAll="0"/>
    <pivotField showAll="0"/>
    <pivotField showAll="0" defaultSubtotal="0">
      <items count="2">
        <item x="1"/>
        <item x="0"/>
      </items>
    </pivotField>
    <pivotField showAll="0"/>
    <pivotField showAll="0"/>
    <pivotField showAll="0">
      <items count="5">
        <item x="1"/>
        <item x="3"/>
        <item x="0"/>
        <item x="2"/>
        <item t="default"/>
      </items>
    </pivotField>
    <pivotField showAll="0" defaultSubtotal="0"/>
    <pivotField showAll="0"/>
    <pivotField axis="axisRow" showAll="0" defaultSubtotal="0">
      <items count="19">
        <item m="1" x="15"/>
        <item m="1" x="1"/>
        <item m="1" x="9"/>
        <item m="1" x="6"/>
        <item m="1" x="12"/>
        <item x="0"/>
        <item m="1" x="7"/>
        <item m="1" x="3"/>
        <item m="1" x="13"/>
        <item m="1" x="5"/>
        <item m="1" x="14"/>
        <item m="1" x="4"/>
        <item m="1" x="17"/>
        <item m="1" x="11"/>
        <item m="1" x="2"/>
        <item m="1" x="16"/>
        <item m="1" x="8"/>
        <item m="1" x="18"/>
        <item m="1" x="10"/>
      </items>
    </pivotField>
    <pivotField showAll="0"/>
    <pivotField dataField="1" showAll="0">
      <items count="6">
        <item x="0"/>
        <item x="2"/>
        <item x="1"/>
        <item x="3"/>
        <item m="1" x="4"/>
        <item t="default"/>
      </items>
    </pivotField>
    <pivotField showAll="0"/>
    <pivotField showAll="0"/>
    <pivotField showAll="0"/>
    <pivotField showAll="0"/>
    <pivotField axis="axisCol" multipleItemSelectionAllowed="1" showAll="0">
      <items count="6">
        <item x="0"/>
        <item x="1"/>
        <item x="4"/>
        <item x="2"/>
        <item x="3"/>
        <item t="default"/>
      </items>
    </pivotField>
    <pivotField showAll="0">
      <items count="6">
        <item m="1" x="4"/>
        <item m="1" x="3"/>
        <item m="1" x="1"/>
        <item m="1" x="2"/>
        <item x="0"/>
        <item t="default"/>
      </items>
    </pivotField>
    <pivotField showAll="0"/>
    <pivotField showAll="0"/>
    <pivotField showAll="0"/>
  </pivotFields>
  <rowFields count="1">
    <field x="12"/>
  </rowFields>
  <rowItems count="2">
    <i>
      <x v="5"/>
    </i>
    <i t="grand">
      <x/>
    </i>
  </rowItems>
  <colFields count="1">
    <field x="19"/>
  </colFields>
  <colItems count="6">
    <i>
      <x/>
    </i>
    <i>
      <x v="1"/>
    </i>
    <i>
      <x v="2"/>
    </i>
    <i>
      <x v="3"/>
    </i>
    <i>
      <x v="4"/>
    </i>
    <i t="grand">
      <x/>
    </i>
  </colItems>
  <dataFields count="1">
    <dataField name="Cuenta de Compleix?" fld="14" subtotal="count" baseField="1" baseItem="0"/>
  </dataFields>
  <chartFormats count="45">
    <chartFormat chart="25" format="12" series="1">
      <pivotArea type="data" outline="0" fieldPosition="0">
        <references count="1">
          <reference field="4294967294" count="1" selected="0">
            <x v="0"/>
          </reference>
        </references>
      </pivotArea>
    </chartFormat>
    <chartFormat chart="27" format="18" series="1">
      <pivotArea type="data" outline="0" fieldPosition="0">
        <references count="1">
          <reference field="4294967294" count="1" selected="0">
            <x v="0"/>
          </reference>
        </references>
      </pivotArea>
    </chartFormat>
    <chartFormat chart="29" format="30" series="1">
      <pivotArea type="data" outline="0" fieldPosition="0">
        <references count="1">
          <reference field="4294967294" count="1" selected="0">
            <x v="0"/>
          </reference>
        </references>
      </pivotArea>
    </chartFormat>
    <chartFormat chart="25" format="13" series="1">
      <pivotArea type="data" outline="0" fieldPosition="0">
        <references count="2">
          <reference field="4294967294" count="1" selected="0">
            <x v="0"/>
          </reference>
          <reference field="12" count="1" selected="0">
            <x v="0"/>
          </reference>
        </references>
      </pivotArea>
    </chartFormat>
    <chartFormat chart="25" format="14" series="1">
      <pivotArea type="data" outline="0" fieldPosition="0">
        <references count="2">
          <reference field="4294967294" count="1" selected="0">
            <x v="0"/>
          </reference>
          <reference field="12" count="1" selected="0">
            <x v="1"/>
          </reference>
        </references>
      </pivotArea>
    </chartFormat>
    <chartFormat chart="25" format="15" series="1">
      <pivotArea type="data" outline="0" fieldPosition="0">
        <references count="2">
          <reference field="4294967294" count="1" selected="0">
            <x v="0"/>
          </reference>
          <reference field="12" count="1" selected="0">
            <x v="2"/>
          </reference>
        </references>
      </pivotArea>
    </chartFormat>
    <chartFormat chart="25" format="16" series="1">
      <pivotArea type="data" outline="0" fieldPosition="0">
        <references count="2">
          <reference field="4294967294" count="1" selected="0">
            <x v="0"/>
          </reference>
          <reference field="12" count="1" selected="0">
            <x v="3"/>
          </reference>
        </references>
      </pivotArea>
    </chartFormat>
    <chartFormat chart="25" format="17" series="1">
      <pivotArea type="data" outline="0" fieldPosition="0">
        <references count="2">
          <reference field="4294967294" count="1" selected="0">
            <x v="0"/>
          </reference>
          <reference field="12" count="1" selected="0">
            <x v="4"/>
          </reference>
        </references>
      </pivotArea>
    </chartFormat>
    <chartFormat chart="25" format="18" series="1">
      <pivotArea type="data" outline="0" fieldPosition="0">
        <references count="2">
          <reference field="4294967294" count="1" selected="0">
            <x v="0"/>
          </reference>
          <reference field="12" count="1" selected="0">
            <x v="5"/>
          </reference>
        </references>
      </pivotArea>
    </chartFormat>
    <chartFormat chart="27" format="19" series="1">
      <pivotArea type="data" outline="0" fieldPosition="0">
        <references count="2">
          <reference field="4294967294" count="1" selected="0">
            <x v="0"/>
          </reference>
          <reference field="12" count="1" selected="0">
            <x v="0"/>
          </reference>
        </references>
      </pivotArea>
    </chartFormat>
    <chartFormat chart="27" format="20" series="1">
      <pivotArea type="data" outline="0" fieldPosition="0">
        <references count="2">
          <reference field="4294967294" count="1" selected="0">
            <x v="0"/>
          </reference>
          <reference field="12" count="1" selected="0">
            <x v="1"/>
          </reference>
        </references>
      </pivotArea>
    </chartFormat>
    <chartFormat chart="27" format="21" series="1">
      <pivotArea type="data" outline="0" fieldPosition="0">
        <references count="2">
          <reference field="4294967294" count="1" selected="0">
            <x v="0"/>
          </reference>
          <reference field="12" count="1" selected="0">
            <x v="2"/>
          </reference>
        </references>
      </pivotArea>
    </chartFormat>
    <chartFormat chart="27" format="22" series="1">
      <pivotArea type="data" outline="0" fieldPosition="0">
        <references count="2">
          <reference field="4294967294" count="1" selected="0">
            <x v="0"/>
          </reference>
          <reference field="12" count="1" selected="0">
            <x v="3"/>
          </reference>
        </references>
      </pivotArea>
    </chartFormat>
    <chartFormat chart="27" format="23" series="1">
      <pivotArea type="data" outline="0" fieldPosition="0">
        <references count="2">
          <reference field="4294967294" count="1" selected="0">
            <x v="0"/>
          </reference>
          <reference field="12" count="1" selected="0">
            <x v="4"/>
          </reference>
        </references>
      </pivotArea>
    </chartFormat>
    <chartFormat chart="27" format="24" series="1">
      <pivotArea type="data" outline="0" fieldPosition="0">
        <references count="2">
          <reference field="4294967294" count="1" selected="0">
            <x v="0"/>
          </reference>
          <reference field="12" count="1" selected="0">
            <x v="5"/>
          </reference>
        </references>
      </pivotArea>
    </chartFormat>
    <chartFormat chart="29" format="31" series="1">
      <pivotArea type="data" outline="0" fieldPosition="0">
        <references count="2">
          <reference field="4294967294" count="1" selected="0">
            <x v="0"/>
          </reference>
          <reference field="12" count="1" selected="0">
            <x v="0"/>
          </reference>
        </references>
      </pivotArea>
    </chartFormat>
    <chartFormat chart="29" format="32" series="1">
      <pivotArea type="data" outline="0" fieldPosition="0">
        <references count="2">
          <reference field="4294967294" count="1" selected="0">
            <x v="0"/>
          </reference>
          <reference field="12" count="1" selected="0">
            <x v="1"/>
          </reference>
        </references>
      </pivotArea>
    </chartFormat>
    <chartFormat chart="29" format="33" series="1">
      <pivotArea type="data" outline="0" fieldPosition="0">
        <references count="2">
          <reference field="4294967294" count="1" selected="0">
            <x v="0"/>
          </reference>
          <reference field="12" count="1" selected="0">
            <x v="2"/>
          </reference>
        </references>
      </pivotArea>
    </chartFormat>
    <chartFormat chart="29" format="34" series="1">
      <pivotArea type="data" outline="0" fieldPosition="0">
        <references count="2">
          <reference field="4294967294" count="1" selected="0">
            <x v="0"/>
          </reference>
          <reference field="12" count="1" selected="0">
            <x v="3"/>
          </reference>
        </references>
      </pivotArea>
    </chartFormat>
    <chartFormat chart="29" format="35" series="1">
      <pivotArea type="data" outline="0" fieldPosition="0">
        <references count="2">
          <reference field="4294967294" count="1" selected="0">
            <x v="0"/>
          </reference>
          <reference field="12" count="1" selected="0">
            <x v="4"/>
          </reference>
        </references>
      </pivotArea>
    </chartFormat>
    <chartFormat chart="29" format="36" series="1">
      <pivotArea type="data" outline="0" fieldPosition="0">
        <references count="2">
          <reference field="4294967294" count="1" selected="0">
            <x v="0"/>
          </reference>
          <reference field="12" count="1" selected="0">
            <x v="5"/>
          </reference>
        </references>
      </pivotArea>
    </chartFormat>
    <chartFormat chart="27" format="33" series="1">
      <pivotArea type="data" outline="0" fieldPosition="0">
        <references count="2">
          <reference field="4294967294" count="1" selected="0">
            <x v="0"/>
          </reference>
          <reference field="12" count="1" selected="0">
            <x v="6"/>
          </reference>
        </references>
      </pivotArea>
    </chartFormat>
    <chartFormat chart="27" format="34" series="1">
      <pivotArea type="data" outline="0" fieldPosition="0">
        <references count="2">
          <reference field="4294967294" count="1" selected="0">
            <x v="0"/>
          </reference>
          <reference field="12" count="1" selected="0">
            <x v="7"/>
          </reference>
        </references>
      </pivotArea>
    </chartFormat>
    <chartFormat chart="27" format="35" series="1">
      <pivotArea type="data" outline="0" fieldPosition="0">
        <references count="2">
          <reference field="4294967294" count="1" selected="0">
            <x v="0"/>
          </reference>
          <reference field="12" count="1" selected="0">
            <x v="8"/>
          </reference>
        </references>
      </pivotArea>
    </chartFormat>
    <chartFormat chart="27" format="36" series="1">
      <pivotArea type="data" outline="0" fieldPosition="0">
        <references count="2">
          <reference field="4294967294" count="1" selected="0">
            <x v="0"/>
          </reference>
          <reference field="12" count="1" selected="0">
            <x v="9"/>
          </reference>
        </references>
      </pivotArea>
    </chartFormat>
    <chartFormat chart="27" format="37" series="1">
      <pivotArea type="data" outline="0" fieldPosition="0">
        <references count="2">
          <reference field="4294967294" count="1" selected="0">
            <x v="0"/>
          </reference>
          <reference field="12" count="1" selected="0">
            <x v="10"/>
          </reference>
        </references>
      </pivotArea>
    </chartFormat>
    <chartFormat chart="27" format="38" series="1">
      <pivotArea type="data" outline="0" fieldPosition="0">
        <references count="2">
          <reference field="4294967294" count="1" selected="0">
            <x v="0"/>
          </reference>
          <reference field="12" count="1" selected="0">
            <x v="11"/>
          </reference>
        </references>
      </pivotArea>
    </chartFormat>
    <chartFormat chart="27" format="39" series="1">
      <pivotArea type="data" outline="0" fieldPosition="0">
        <references count="2">
          <reference field="4294967294" count="1" selected="0">
            <x v="0"/>
          </reference>
          <reference field="12" count="1" selected="0">
            <x v="12"/>
          </reference>
        </references>
      </pivotArea>
    </chartFormat>
    <chartFormat chart="27" format="40" series="1">
      <pivotArea type="data" outline="0" fieldPosition="0">
        <references count="2">
          <reference field="4294967294" count="1" selected="0">
            <x v="0"/>
          </reference>
          <reference field="12" count="1" selected="0">
            <x v="13"/>
          </reference>
        </references>
      </pivotArea>
    </chartFormat>
    <chartFormat chart="29" format="45" series="1">
      <pivotArea type="data" outline="0" fieldPosition="0">
        <references count="2">
          <reference field="4294967294" count="1" selected="0">
            <x v="0"/>
          </reference>
          <reference field="12" count="1" selected="0">
            <x v="6"/>
          </reference>
        </references>
      </pivotArea>
    </chartFormat>
    <chartFormat chart="29" format="46" series="1">
      <pivotArea type="data" outline="0" fieldPosition="0">
        <references count="2">
          <reference field="4294967294" count="1" selected="0">
            <x v="0"/>
          </reference>
          <reference field="12" count="1" selected="0">
            <x v="7"/>
          </reference>
        </references>
      </pivotArea>
    </chartFormat>
    <chartFormat chart="29" format="47" series="1">
      <pivotArea type="data" outline="0" fieldPosition="0">
        <references count="2">
          <reference field="4294967294" count="1" selected="0">
            <x v="0"/>
          </reference>
          <reference field="12" count="1" selected="0">
            <x v="8"/>
          </reference>
        </references>
      </pivotArea>
    </chartFormat>
    <chartFormat chart="29" format="48" series="1">
      <pivotArea type="data" outline="0" fieldPosition="0">
        <references count="2">
          <reference field="4294967294" count="1" selected="0">
            <x v="0"/>
          </reference>
          <reference field="12" count="1" selected="0">
            <x v="9"/>
          </reference>
        </references>
      </pivotArea>
    </chartFormat>
    <chartFormat chart="29" format="49" series="1">
      <pivotArea type="data" outline="0" fieldPosition="0">
        <references count="2">
          <reference field="4294967294" count="1" selected="0">
            <x v="0"/>
          </reference>
          <reference field="12" count="1" selected="0">
            <x v="10"/>
          </reference>
        </references>
      </pivotArea>
    </chartFormat>
    <chartFormat chart="29" format="50" series="1">
      <pivotArea type="data" outline="0" fieldPosition="0">
        <references count="2">
          <reference field="4294967294" count="1" selected="0">
            <x v="0"/>
          </reference>
          <reference field="12" count="1" selected="0">
            <x v="11"/>
          </reference>
        </references>
      </pivotArea>
    </chartFormat>
    <chartFormat chart="29" format="51" series="1">
      <pivotArea type="data" outline="0" fieldPosition="0">
        <references count="2">
          <reference field="4294967294" count="1" selected="0">
            <x v="0"/>
          </reference>
          <reference field="12" count="1" selected="0">
            <x v="12"/>
          </reference>
        </references>
      </pivotArea>
    </chartFormat>
    <chartFormat chart="29" format="52" series="1">
      <pivotArea type="data" outline="0" fieldPosition="0">
        <references count="2">
          <reference field="4294967294" count="1" selected="0">
            <x v="0"/>
          </reference>
          <reference field="12" count="1" selected="0">
            <x v="13"/>
          </reference>
        </references>
      </pivotArea>
    </chartFormat>
    <chartFormat chart="25" format="35" series="1">
      <pivotArea type="data" outline="0" fieldPosition="0">
        <references count="2">
          <reference field="4294967294" count="1" selected="0">
            <x v="0"/>
          </reference>
          <reference field="12" count="1" selected="0">
            <x v="6"/>
          </reference>
        </references>
      </pivotArea>
    </chartFormat>
    <chartFormat chart="25" format="36" series="1">
      <pivotArea type="data" outline="0" fieldPosition="0">
        <references count="2">
          <reference field="4294967294" count="1" selected="0">
            <x v="0"/>
          </reference>
          <reference field="12" count="1" selected="0">
            <x v="7"/>
          </reference>
        </references>
      </pivotArea>
    </chartFormat>
    <chartFormat chart="25" format="37" series="1">
      <pivotArea type="data" outline="0" fieldPosition="0">
        <references count="2">
          <reference field="4294967294" count="1" selected="0">
            <x v="0"/>
          </reference>
          <reference field="12" count="1" selected="0">
            <x v="8"/>
          </reference>
        </references>
      </pivotArea>
    </chartFormat>
    <chartFormat chart="25" format="38" series="1">
      <pivotArea type="data" outline="0" fieldPosition="0">
        <references count="2">
          <reference field="4294967294" count="1" selected="0">
            <x v="0"/>
          </reference>
          <reference field="12" count="1" selected="0">
            <x v="9"/>
          </reference>
        </references>
      </pivotArea>
    </chartFormat>
    <chartFormat chart="25" format="39" series="1">
      <pivotArea type="data" outline="0" fieldPosition="0">
        <references count="2">
          <reference field="4294967294" count="1" selected="0">
            <x v="0"/>
          </reference>
          <reference field="12" count="1" selected="0">
            <x v="10"/>
          </reference>
        </references>
      </pivotArea>
    </chartFormat>
    <chartFormat chart="25" format="40" series="1">
      <pivotArea type="data" outline="0" fieldPosition="0">
        <references count="2">
          <reference field="4294967294" count="1" selected="0">
            <x v="0"/>
          </reference>
          <reference field="12" count="1" selected="0">
            <x v="11"/>
          </reference>
        </references>
      </pivotArea>
    </chartFormat>
    <chartFormat chart="25" format="41" series="1">
      <pivotArea type="data" outline="0" fieldPosition="0">
        <references count="2">
          <reference field="4294967294" count="1" selected="0">
            <x v="0"/>
          </reference>
          <reference field="12" count="1" selected="0">
            <x v="12"/>
          </reference>
        </references>
      </pivotArea>
    </chartFormat>
    <chartFormat chart="25" format="42" series="1">
      <pivotArea type="data" outline="0" fieldPosition="0">
        <references count="2">
          <reference field="4294967294" count="1" selected="0">
            <x v="0"/>
          </reference>
          <reference field="12" count="1" selected="0">
            <x v="1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0000000-0007-0000-0700-000002000000}" name="cuenta mensual y semamanal" cacheId="11"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14">
  <location ref="B20:B21" firstHeaderRow="1" firstDataRow="1" firstDataCol="0" rowPageCount="1" colPageCount="1"/>
  <pivotFields count="24">
    <pivotField dataField="1" showAll="0" defaultSubtotal="0"/>
    <pivotField showAll="0" defaultSubtotal="0"/>
    <pivotField showAll="0" defaultSubtotal="0"/>
    <pivotField showAll="0"/>
    <pivotField showAll="0"/>
    <pivotField showAll="0"/>
    <pivotField showAll="0" defaultSubtota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axis="axisPage" multipleItemSelectionAllowed="1" showAll="0">
      <items count="6">
        <item h="1" x="0"/>
        <item x="1"/>
        <item h="1" x="4"/>
        <item x="2"/>
        <item h="1" x="3"/>
        <item t="default"/>
      </items>
    </pivotField>
    <pivotField showAll="0"/>
    <pivotField showAll="0"/>
    <pivotField showAll="0"/>
    <pivotField showAll="0"/>
  </pivotFields>
  <rowItems count="1">
    <i/>
  </rowItems>
  <colItems count="1">
    <i/>
  </colItems>
  <pageFields count="1">
    <pageField fld="19" hier="-1"/>
  </pageFields>
  <dataFields count="1">
    <dataField name="Cuenta de id" fld="0" subtotal="count" baseField="1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Anual RRHH" cacheId="11" applyNumberFormats="0" applyBorderFormats="0" applyFontFormats="0" applyPatternFormats="0" applyAlignmentFormats="0" applyWidthHeightFormats="1" dataCaption="Valores" updatedVersion="8" minRefreshableVersion="3" showDrill="0" preserveFormatting="0" rowGrandTotals="0" colGrandTotals="0" itemPrintTitles="1" createdVersion="6" indent="0" outline="1" outlineData="1" multipleFieldFilters="0" chartFormat="38">
  <location ref="L3:M5" firstHeaderRow="1" firstDataRow="2" firstDataCol="1" rowPageCount="1" colPageCount="1"/>
  <pivotFields count="24">
    <pivotField showAll="0" defaultSubtotal="0"/>
    <pivotField showAll="0" defaultSubtotal="0">
      <items count="6">
        <item x="2"/>
        <item x="3"/>
        <item x="1"/>
        <item x="0"/>
        <item x="5"/>
        <item x="4"/>
      </items>
    </pivotField>
    <pivotField showAll="0" defaultSubtotal="0">
      <items count="19">
        <item m="1" x="18"/>
        <item x="7"/>
        <item x="13"/>
        <item x="2"/>
        <item x="16"/>
        <item x="10"/>
        <item x="5"/>
        <item x="12"/>
        <item x="0"/>
        <item x="8"/>
        <item x="1"/>
        <item x="17"/>
        <item x="6"/>
        <item x="4"/>
        <item x="3"/>
        <item x="11"/>
        <item x="15"/>
        <item x="14"/>
        <item x="9"/>
      </items>
    </pivotField>
    <pivotField showAll="0"/>
    <pivotField showAll="0"/>
    <pivotField showAll="0"/>
    <pivotField showAll="0" defaultSubtotal="0">
      <items count="2">
        <item x="1"/>
        <item x="0"/>
      </items>
    </pivotField>
    <pivotField showAll="0"/>
    <pivotField showAll="0"/>
    <pivotField showAll="0">
      <items count="5">
        <item x="1"/>
        <item x="3"/>
        <item x="0"/>
        <item x="2"/>
        <item t="default"/>
      </items>
    </pivotField>
    <pivotField showAll="0" defaultSubtotal="0"/>
    <pivotField showAll="0"/>
    <pivotField axis="axisCol" showAll="0" defaultSubtotal="0">
      <items count="19">
        <item m="1" x="15"/>
        <item m="1" x="1"/>
        <item m="1" x="9"/>
        <item m="1" x="6"/>
        <item m="1" x="12"/>
        <item x="0"/>
        <item m="1" x="7"/>
        <item m="1" x="3"/>
        <item m="1" x="13"/>
        <item m="1" x="5"/>
        <item m="1" x="14"/>
        <item m="1" x="4"/>
        <item m="1" x="17"/>
        <item m="1" x="11"/>
        <item m="1" x="2"/>
        <item m="1" x="16"/>
        <item m="1" x="8"/>
        <item m="1" x="18"/>
        <item m="1" x="10"/>
      </items>
    </pivotField>
    <pivotField showAll="0"/>
    <pivotField dataField="1" showAll="0">
      <items count="6">
        <item x="0"/>
        <item x="2"/>
        <item x="1"/>
        <item x="3"/>
        <item m="1" x="4"/>
        <item t="default"/>
      </items>
    </pivotField>
    <pivotField showAll="0"/>
    <pivotField showAll="0"/>
    <pivotField showAll="0"/>
    <pivotField showAll="0"/>
    <pivotField axis="axisPage" multipleItemSelectionAllowed="1" showAll="0">
      <items count="6">
        <item x="0"/>
        <item x="1"/>
        <item x="4"/>
        <item x="2"/>
        <item x="3"/>
        <item t="default"/>
      </items>
    </pivotField>
    <pivotField showAll="0">
      <items count="6">
        <item m="1" x="4"/>
        <item m="1" x="3"/>
        <item m="1" x="1"/>
        <item m="1" x="2"/>
        <item x="0"/>
        <item t="default"/>
      </items>
    </pivotField>
    <pivotField showAll="0"/>
    <pivotField showAll="0"/>
    <pivotField showAll="0"/>
  </pivotFields>
  <rowItems count="1">
    <i/>
  </rowItems>
  <colFields count="1">
    <field x="12"/>
  </colFields>
  <colItems count="1">
    <i>
      <x v="5"/>
    </i>
  </colItems>
  <pageFields count="1">
    <pageField fld="19" hier="-1"/>
  </pageFields>
  <dataFields count="1">
    <dataField name="Cuenta de Compleix?" fld="14" subtotal="count" baseField="12" baseItem="13"/>
  </dataFields>
  <chartFormats count="56">
    <chartFormat chart="23" format="31" series="1">
      <pivotArea type="data" outline="0" fieldPosition="0">
        <references count="1">
          <reference field="4294967294" count="1" selected="0">
            <x v="0"/>
          </reference>
        </references>
      </pivotArea>
    </chartFormat>
    <chartFormat chart="29" format="43" series="1">
      <pivotArea type="data" outline="0" fieldPosition="0">
        <references count="1">
          <reference field="4294967294" count="1" selected="0">
            <x v="0"/>
          </reference>
        </references>
      </pivotArea>
    </chartFormat>
    <chartFormat chart="35" format="12" series="1">
      <pivotArea type="data" outline="0" fieldPosition="0">
        <references count="1">
          <reference field="4294967294" count="1" selected="0">
            <x v="0"/>
          </reference>
        </references>
      </pivotArea>
    </chartFormat>
    <chartFormat chart="23" format="32" series="1">
      <pivotArea type="data" outline="0" fieldPosition="0">
        <references count="2">
          <reference field="4294967294" count="1" selected="0">
            <x v="0"/>
          </reference>
          <reference field="12" count="1" selected="0">
            <x v="0"/>
          </reference>
        </references>
      </pivotArea>
    </chartFormat>
    <chartFormat chart="23" format="33" series="1">
      <pivotArea type="data" outline="0" fieldPosition="0">
        <references count="2">
          <reference field="4294967294" count="1" selected="0">
            <x v="0"/>
          </reference>
          <reference field="12" count="1" selected="0">
            <x v="1"/>
          </reference>
        </references>
      </pivotArea>
    </chartFormat>
    <chartFormat chart="23" format="34" series="1">
      <pivotArea type="data" outline="0" fieldPosition="0">
        <references count="2">
          <reference field="4294967294" count="1" selected="0">
            <x v="0"/>
          </reference>
          <reference field="12" count="1" selected="0">
            <x v="2"/>
          </reference>
        </references>
      </pivotArea>
    </chartFormat>
    <chartFormat chart="23" format="35" series="1">
      <pivotArea type="data" outline="0" fieldPosition="0">
        <references count="2">
          <reference field="4294967294" count="1" selected="0">
            <x v="0"/>
          </reference>
          <reference field="12" count="1" selected="0">
            <x v="3"/>
          </reference>
        </references>
      </pivotArea>
    </chartFormat>
    <chartFormat chart="23" format="36" series="1">
      <pivotArea type="data" outline="0" fieldPosition="0">
        <references count="2">
          <reference field="4294967294" count="1" selected="0">
            <x v="0"/>
          </reference>
          <reference field="12" count="1" selected="0">
            <x v="4"/>
          </reference>
        </references>
      </pivotArea>
    </chartFormat>
    <chartFormat chart="23" format="37" series="1">
      <pivotArea type="data" outline="0" fieldPosition="0">
        <references count="2">
          <reference field="4294967294" count="1" selected="0">
            <x v="0"/>
          </reference>
          <reference field="12" count="1" selected="0">
            <x v="5"/>
          </reference>
        </references>
      </pivotArea>
    </chartFormat>
    <chartFormat chart="29" format="44" series="1">
      <pivotArea type="data" outline="0" fieldPosition="0">
        <references count="2">
          <reference field="4294967294" count="1" selected="0">
            <x v="0"/>
          </reference>
          <reference field="12" count="1" selected="0">
            <x v="0"/>
          </reference>
        </references>
      </pivotArea>
    </chartFormat>
    <chartFormat chart="29" format="45" series="1">
      <pivotArea type="data" outline="0" fieldPosition="0">
        <references count="2">
          <reference field="4294967294" count="1" selected="0">
            <x v="0"/>
          </reference>
          <reference field="12" count="1" selected="0">
            <x v="1"/>
          </reference>
        </references>
      </pivotArea>
    </chartFormat>
    <chartFormat chart="29" format="46" series="1">
      <pivotArea type="data" outline="0" fieldPosition="0">
        <references count="2">
          <reference field="4294967294" count="1" selected="0">
            <x v="0"/>
          </reference>
          <reference field="12" count="1" selected="0">
            <x v="2"/>
          </reference>
        </references>
      </pivotArea>
    </chartFormat>
    <chartFormat chart="29" format="47" series="1">
      <pivotArea type="data" outline="0" fieldPosition="0">
        <references count="2">
          <reference field="4294967294" count="1" selected="0">
            <x v="0"/>
          </reference>
          <reference field="12" count="1" selected="0">
            <x v="3"/>
          </reference>
        </references>
      </pivotArea>
    </chartFormat>
    <chartFormat chart="29" format="48" series="1">
      <pivotArea type="data" outline="0" fieldPosition="0">
        <references count="2">
          <reference field="4294967294" count="1" selected="0">
            <x v="0"/>
          </reference>
          <reference field="12" count="1" selected="0">
            <x v="4"/>
          </reference>
        </references>
      </pivotArea>
    </chartFormat>
    <chartFormat chart="29" format="49" series="1">
      <pivotArea type="data" outline="0" fieldPosition="0">
        <references count="2">
          <reference field="4294967294" count="1" selected="0">
            <x v="0"/>
          </reference>
          <reference field="12" count="1" selected="0">
            <x v="5"/>
          </reference>
        </references>
      </pivotArea>
    </chartFormat>
    <chartFormat chart="35" format="13" series="1">
      <pivotArea type="data" outline="0" fieldPosition="0">
        <references count="2">
          <reference field="4294967294" count="1" selected="0">
            <x v="0"/>
          </reference>
          <reference field="12" count="1" selected="0">
            <x v="0"/>
          </reference>
        </references>
      </pivotArea>
    </chartFormat>
    <chartFormat chart="35" format="14" series="1">
      <pivotArea type="data" outline="0" fieldPosition="0">
        <references count="2">
          <reference field="4294967294" count="1" selected="0">
            <x v="0"/>
          </reference>
          <reference field="12" count="1" selected="0">
            <x v="1"/>
          </reference>
        </references>
      </pivotArea>
    </chartFormat>
    <chartFormat chart="35" format="15" series="1">
      <pivotArea type="data" outline="0" fieldPosition="0">
        <references count="2">
          <reference field="4294967294" count="1" selected="0">
            <x v="0"/>
          </reference>
          <reference field="12" count="1" selected="0">
            <x v="2"/>
          </reference>
        </references>
      </pivotArea>
    </chartFormat>
    <chartFormat chart="35" format="16" series="1">
      <pivotArea type="data" outline="0" fieldPosition="0">
        <references count="2">
          <reference field="4294967294" count="1" selected="0">
            <x v="0"/>
          </reference>
          <reference field="12" count="1" selected="0">
            <x v="3"/>
          </reference>
        </references>
      </pivotArea>
    </chartFormat>
    <chartFormat chart="35" format="17" series="1">
      <pivotArea type="data" outline="0" fieldPosition="0">
        <references count="2">
          <reference field="4294967294" count="1" selected="0">
            <x v="0"/>
          </reference>
          <reference field="12" count="1" selected="0">
            <x v="4"/>
          </reference>
        </references>
      </pivotArea>
    </chartFormat>
    <chartFormat chart="35" format="18" series="1">
      <pivotArea type="data" outline="0" fieldPosition="0">
        <references count="2">
          <reference field="4294967294" count="1" selected="0">
            <x v="0"/>
          </reference>
          <reference field="12" count="1" selected="0">
            <x v="5"/>
          </reference>
        </references>
      </pivotArea>
    </chartFormat>
    <chartFormat chart="23" format="46" series="1">
      <pivotArea type="data" outline="0" fieldPosition="0">
        <references count="2">
          <reference field="4294967294" count="1" selected="0">
            <x v="0"/>
          </reference>
          <reference field="12" count="1" selected="0">
            <x v="6"/>
          </reference>
        </references>
      </pivotArea>
    </chartFormat>
    <chartFormat chart="23" format="47" series="1">
      <pivotArea type="data" outline="0" fieldPosition="0">
        <references count="2">
          <reference field="4294967294" count="1" selected="0">
            <x v="0"/>
          </reference>
          <reference field="12" count="1" selected="0">
            <x v="7"/>
          </reference>
        </references>
      </pivotArea>
    </chartFormat>
    <chartFormat chart="23" format="48" series="1">
      <pivotArea type="data" outline="0" fieldPosition="0">
        <references count="2">
          <reference field="4294967294" count="1" selected="0">
            <x v="0"/>
          </reference>
          <reference field="12" count="1" selected="0">
            <x v="8"/>
          </reference>
        </references>
      </pivotArea>
    </chartFormat>
    <chartFormat chart="23" format="49" series="1">
      <pivotArea type="data" outline="0" fieldPosition="0">
        <references count="2">
          <reference field="4294967294" count="1" selected="0">
            <x v="0"/>
          </reference>
          <reference field="12" count="1" selected="0">
            <x v="9"/>
          </reference>
        </references>
      </pivotArea>
    </chartFormat>
    <chartFormat chart="23" format="50" series="1">
      <pivotArea type="data" outline="0" fieldPosition="0">
        <references count="2">
          <reference field="4294967294" count="1" selected="0">
            <x v="0"/>
          </reference>
          <reference field="12" count="1" selected="0">
            <x v="10"/>
          </reference>
        </references>
      </pivotArea>
    </chartFormat>
    <chartFormat chart="23" format="51" series="1">
      <pivotArea type="data" outline="0" fieldPosition="0">
        <references count="2">
          <reference field="4294967294" count="1" selected="0">
            <x v="0"/>
          </reference>
          <reference field="12" count="1" selected="0">
            <x v="11"/>
          </reference>
        </references>
      </pivotArea>
    </chartFormat>
    <chartFormat chart="23" format="52" series="1">
      <pivotArea type="data" outline="0" fieldPosition="0">
        <references count="2">
          <reference field="4294967294" count="1" selected="0">
            <x v="0"/>
          </reference>
          <reference field="12" count="1" selected="0">
            <x v="12"/>
          </reference>
        </references>
      </pivotArea>
    </chartFormat>
    <chartFormat chart="23" format="53" series="1">
      <pivotArea type="data" outline="0" fieldPosition="0">
        <references count="2">
          <reference field="4294967294" count="1" selected="0">
            <x v="0"/>
          </reference>
          <reference field="12" count="1" selected="0">
            <x v="13"/>
          </reference>
        </references>
      </pivotArea>
    </chartFormat>
    <chartFormat chart="35" format="35" series="1">
      <pivotArea type="data" outline="0" fieldPosition="0">
        <references count="2">
          <reference field="4294967294" count="1" selected="0">
            <x v="0"/>
          </reference>
          <reference field="12" count="1" selected="0">
            <x v="6"/>
          </reference>
        </references>
      </pivotArea>
    </chartFormat>
    <chartFormat chart="35" format="36" series="1">
      <pivotArea type="data" outline="0" fieldPosition="0">
        <references count="2">
          <reference field="4294967294" count="1" selected="0">
            <x v="0"/>
          </reference>
          <reference field="12" count="1" selected="0">
            <x v="7"/>
          </reference>
        </references>
      </pivotArea>
    </chartFormat>
    <chartFormat chart="35" format="37" series="1">
      <pivotArea type="data" outline="0" fieldPosition="0">
        <references count="2">
          <reference field="4294967294" count="1" selected="0">
            <x v="0"/>
          </reference>
          <reference field="12" count="1" selected="0">
            <x v="8"/>
          </reference>
        </references>
      </pivotArea>
    </chartFormat>
    <chartFormat chart="35" format="38" series="1">
      <pivotArea type="data" outline="0" fieldPosition="0">
        <references count="2">
          <reference field="4294967294" count="1" selected="0">
            <x v="0"/>
          </reference>
          <reference field="12" count="1" selected="0">
            <x v="9"/>
          </reference>
        </references>
      </pivotArea>
    </chartFormat>
    <chartFormat chart="35" format="39" series="1">
      <pivotArea type="data" outline="0" fieldPosition="0">
        <references count="2">
          <reference field="4294967294" count="1" selected="0">
            <x v="0"/>
          </reference>
          <reference field="12" count="1" selected="0">
            <x v="10"/>
          </reference>
        </references>
      </pivotArea>
    </chartFormat>
    <chartFormat chart="35" format="40" series="1">
      <pivotArea type="data" outline="0" fieldPosition="0">
        <references count="2">
          <reference field="4294967294" count="1" selected="0">
            <x v="0"/>
          </reference>
          <reference field="12" count="1" selected="0">
            <x v="11"/>
          </reference>
        </references>
      </pivotArea>
    </chartFormat>
    <chartFormat chart="35" format="41" series="1">
      <pivotArea type="data" outline="0" fieldPosition="0">
        <references count="2">
          <reference field="4294967294" count="1" selected="0">
            <x v="0"/>
          </reference>
          <reference field="12" count="1" selected="0">
            <x v="12"/>
          </reference>
        </references>
      </pivotArea>
    </chartFormat>
    <chartFormat chart="35" format="42" series="1">
      <pivotArea type="data" outline="0" fieldPosition="0">
        <references count="2">
          <reference field="4294967294" count="1" selected="0">
            <x v="0"/>
          </reference>
          <reference field="12" count="1" selected="0">
            <x v="13"/>
          </reference>
        </references>
      </pivotArea>
    </chartFormat>
    <chartFormat chart="29" format="66" series="1">
      <pivotArea type="data" outline="0" fieldPosition="0">
        <references count="2">
          <reference field="4294967294" count="1" selected="0">
            <x v="0"/>
          </reference>
          <reference field="12" count="1" selected="0">
            <x v="6"/>
          </reference>
        </references>
      </pivotArea>
    </chartFormat>
    <chartFormat chart="29" format="67" series="1">
      <pivotArea type="data" outline="0" fieldPosition="0">
        <references count="2">
          <reference field="4294967294" count="1" selected="0">
            <x v="0"/>
          </reference>
          <reference field="12" count="1" selected="0">
            <x v="7"/>
          </reference>
        </references>
      </pivotArea>
    </chartFormat>
    <chartFormat chart="29" format="68" series="1">
      <pivotArea type="data" outline="0" fieldPosition="0">
        <references count="2">
          <reference field="4294967294" count="1" selected="0">
            <x v="0"/>
          </reference>
          <reference field="12" count="1" selected="0">
            <x v="8"/>
          </reference>
        </references>
      </pivotArea>
    </chartFormat>
    <chartFormat chart="29" format="69" series="1">
      <pivotArea type="data" outline="0" fieldPosition="0">
        <references count="2">
          <reference field="4294967294" count="1" selected="0">
            <x v="0"/>
          </reference>
          <reference field="12" count="1" selected="0">
            <x v="9"/>
          </reference>
        </references>
      </pivotArea>
    </chartFormat>
    <chartFormat chart="29" format="70" series="1">
      <pivotArea type="data" outline="0" fieldPosition="0">
        <references count="2">
          <reference field="4294967294" count="1" selected="0">
            <x v="0"/>
          </reference>
          <reference field="12" count="1" selected="0">
            <x v="10"/>
          </reference>
        </references>
      </pivotArea>
    </chartFormat>
    <chartFormat chart="29" format="71" series="1">
      <pivotArea type="data" outline="0" fieldPosition="0">
        <references count="2">
          <reference field="4294967294" count="1" selected="0">
            <x v="0"/>
          </reference>
          <reference field="12" count="1" selected="0">
            <x v="11"/>
          </reference>
        </references>
      </pivotArea>
    </chartFormat>
    <chartFormat chart="29" format="72" series="1">
      <pivotArea type="data" outline="0" fieldPosition="0">
        <references count="2">
          <reference field="4294967294" count="1" selected="0">
            <x v="0"/>
          </reference>
          <reference field="12" count="1" selected="0">
            <x v="12"/>
          </reference>
        </references>
      </pivotArea>
    </chartFormat>
    <chartFormat chart="29" format="73" series="1">
      <pivotArea type="data" outline="0" fieldPosition="0">
        <references count="2">
          <reference field="4294967294" count="1" selected="0">
            <x v="0"/>
          </reference>
          <reference field="12" count="1" selected="0">
            <x v="13"/>
          </reference>
        </references>
      </pivotArea>
    </chartFormat>
    <chartFormat chart="37" format="78" series="1">
      <pivotArea type="data" outline="0" fieldPosition="0">
        <references count="2">
          <reference field="4294967294" count="1" selected="0">
            <x v="0"/>
          </reference>
          <reference field="12" count="1" selected="0">
            <x v="3"/>
          </reference>
        </references>
      </pivotArea>
    </chartFormat>
    <chartFormat chart="37" format="79" series="1">
      <pivotArea type="data" outline="0" fieldPosition="0">
        <references count="2">
          <reference field="4294967294" count="1" selected="0">
            <x v="0"/>
          </reference>
          <reference field="12" count="1" selected="0">
            <x v="5"/>
          </reference>
        </references>
      </pivotArea>
    </chartFormat>
    <chartFormat chart="37" format="80" series="1">
      <pivotArea type="data" outline="0" fieldPosition="0">
        <references count="2">
          <reference field="4294967294" count="1" selected="0">
            <x v="0"/>
          </reference>
          <reference field="12" count="1" selected="0">
            <x v="6"/>
          </reference>
        </references>
      </pivotArea>
    </chartFormat>
    <chartFormat chart="37" format="81" series="1">
      <pivotArea type="data" outline="0" fieldPosition="0">
        <references count="2">
          <reference field="4294967294" count="1" selected="0">
            <x v="0"/>
          </reference>
          <reference field="12" count="1" selected="0">
            <x v="7"/>
          </reference>
        </references>
      </pivotArea>
    </chartFormat>
    <chartFormat chart="37" format="82" series="1">
      <pivotArea type="data" outline="0" fieldPosition="0">
        <references count="2">
          <reference field="4294967294" count="1" selected="0">
            <x v="0"/>
          </reference>
          <reference field="12" count="1" selected="0">
            <x v="8"/>
          </reference>
        </references>
      </pivotArea>
    </chartFormat>
    <chartFormat chart="37" format="83" series="1">
      <pivotArea type="data" outline="0" fieldPosition="0">
        <references count="2">
          <reference field="4294967294" count="1" selected="0">
            <x v="0"/>
          </reference>
          <reference field="12" count="1" selected="0">
            <x v="9"/>
          </reference>
        </references>
      </pivotArea>
    </chartFormat>
    <chartFormat chart="37" format="84" series="1">
      <pivotArea type="data" outline="0" fieldPosition="0">
        <references count="2">
          <reference field="4294967294" count="1" selected="0">
            <x v="0"/>
          </reference>
          <reference field="12" count="1" selected="0">
            <x v="10"/>
          </reference>
        </references>
      </pivotArea>
    </chartFormat>
    <chartFormat chart="37" format="85" series="1">
      <pivotArea type="data" outline="0" fieldPosition="0">
        <references count="2">
          <reference field="4294967294" count="1" selected="0">
            <x v="0"/>
          </reference>
          <reference field="12" count="1" selected="0">
            <x v="11"/>
          </reference>
        </references>
      </pivotArea>
    </chartFormat>
    <chartFormat chart="37" format="86" series="1">
      <pivotArea type="data" outline="0" fieldPosition="0">
        <references count="2">
          <reference field="4294967294" count="1" selected="0">
            <x v="0"/>
          </reference>
          <reference field="12" count="1" selected="0">
            <x v="12"/>
          </reference>
        </references>
      </pivotArea>
    </chartFormat>
    <chartFormat chart="37" format="87" series="1">
      <pivotArea type="data" outline="0" fieldPosition="0">
        <references count="2">
          <reference field="4294967294" count="1" selected="0">
            <x v="0"/>
          </reference>
          <reference field="12" count="1" selected="0">
            <x v="13"/>
          </reference>
        </references>
      </pivotArea>
    </chartFormat>
    <chartFormat chart="37" format="10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0000000-0007-0000-0700-000003000000}" name="cuenta semestral" cacheId="11"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14">
  <location ref="B9:B10" firstHeaderRow="1" firstDataRow="1" firstDataCol="0" rowPageCount="1" colPageCount="1"/>
  <pivotFields count="24">
    <pivotField dataField="1" showAll="0" defaultSubtotal="0"/>
    <pivotField showAll="0" defaultSubtotal="0"/>
    <pivotField showAll="0" defaultSubtotal="0"/>
    <pivotField showAll="0"/>
    <pivotField showAll="0"/>
    <pivotField showAll="0"/>
    <pivotField showAll="0" defaultSubtota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axis="axisPage" multipleItemSelectionAllowed="1" showAll="0">
      <items count="6">
        <item h="1" x="0"/>
        <item x="1"/>
        <item x="4"/>
        <item x="2"/>
        <item x="3"/>
        <item t="default"/>
      </items>
    </pivotField>
    <pivotField showAll="0"/>
    <pivotField showAll="0"/>
    <pivotField showAll="0"/>
    <pivotField showAll="0"/>
  </pivotFields>
  <rowItems count="1">
    <i/>
  </rowItems>
  <colItems count="1">
    <i/>
  </colItems>
  <pageFields count="1">
    <pageField fld="19" hier="-1"/>
  </pageFields>
  <dataFields count="1">
    <dataField name="Cuenta de id" fld="0" subtotal="count" baseField="1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00000000-0007-0000-0700-000004000000}" name="cuentra trimestral" cacheId="11"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14">
  <location ref="B14:B15" firstHeaderRow="1" firstDataRow="1" firstDataCol="0" rowPageCount="1" colPageCount="1"/>
  <pivotFields count="24">
    <pivotField dataField="1" showAll="0" defaultSubtotal="0"/>
    <pivotField showAll="0" defaultSubtotal="0"/>
    <pivotField showAll="0" defaultSubtotal="0"/>
    <pivotField showAll="0"/>
    <pivotField showAll="0"/>
    <pivotField showAll="0"/>
    <pivotField showAll="0" defaultSubtota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axis="axisPage" multipleItemSelectionAllowed="1" showAll="0">
      <items count="6">
        <item h="1" x="0"/>
        <item x="1"/>
        <item h="1" x="4"/>
        <item x="2"/>
        <item x="3"/>
        <item t="default"/>
      </items>
    </pivotField>
    <pivotField showAll="0"/>
    <pivotField showAll="0"/>
    <pivotField showAll="0"/>
    <pivotField showAll="0"/>
  </pivotFields>
  <rowItems count="1">
    <i/>
  </rowItems>
  <colItems count="1">
    <i/>
  </colItems>
  <pageFields count="1">
    <pageField fld="19" hier="-1"/>
  </pageFields>
  <dataFields count="1">
    <dataField name="Cuenta de id" fld="0" subtotal="count" baseField="1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00000000-0007-0000-0700-000005000000}" name="mensual RRHH" cacheId="11"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51">
  <location ref="L26:N28" firstHeaderRow="1" firstDataRow="2" firstDataCol="1" rowPageCount="1" colPageCount="1"/>
  <pivotFields count="24">
    <pivotField showAll="0" defaultSubtotal="0"/>
    <pivotField showAll="0" defaultSubtotal="0">
      <items count="6">
        <item x="2"/>
        <item x="3"/>
        <item x="1"/>
        <item x="0"/>
        <item x="5"/>
        <item x="4"/>
      </items>
    </pivotField>
    <pivotField showAll="0" defaultSubtotal="0">
      <items count="19">
        <item m="1" x="18"/>
        <item x="7"/>
        <item x="13"/>
        <item x="2"/>
        <item x="16"/>
        <item x="10"/>
        <item x="5"/>
        <item x="12"/>
        <item x="0"/>
        <item x="8"/>
        <item x="1"/>
        <item x="17"/>
        <item x="6"/>
        <item x="4"/>
        <item x="3"/>
        <item x="11"/>
        <item x="15"/>
        <item x="14"/>
        <item x="9"/>
      </items>
    </pivotField>
    <pivotField showAll="0"/>
    <pivotField showAll="0"/>
    <pivotField showAll="0"/>
    <pivotField showAll="0" defaultSubtotal="0">
      <items count="2">
        <item x="1"/>
        <item x="0"/>
      </items>
    </pivotField>
    <pivotField showAll="0"/>
    <pivotField showAll="0"/>
    <pivotField showAll="0">
      <items count="5">
        <item x="1"/>
        <item x="3"/>
        <item x="0"/>
        <item x="2"/>
        <item t="default"/>
      </items>
    </pivotField>
    <pivotField showAll="0" defaultSubtotal="0"/>
    <pivotField showAll="0"/>
    <pivotField axis="axisCol" showAll="0" defaultSubtotal="0">
      <items count="19">
        <item m="1" x="15"/>
        <item m="1" x="1"/>
        <item m="1" x="9"/>
        <item m="1" x="6"/>
        <item m="1" x="12"/>
        <item x="0"/>
        <item m="1" x="7"/>
        <item m="1" x="3"/>
        <item m="1" x="13"/>
        <item m="1" x="5"/>
        <item m="1" x="14"/>
        <item m="1" x="4"/>
        <item m="1" x="17"/>
        <item m="1" x="11"/>
        <item m="1" x="2"/>
        <item m="1" x="16"/>
        <item m="1" x="8"/>
        <item m="1" x="18"/>
        <item m="1" x="10"/>
      </items>
    </pivotField>
    <pivotField showAll="0"/>
    <pivotField dataField="1" showAll="0">
      <items count="6">
        <item x="0"/>
        <item x="2"/>
        <item x="1"/>
        <item x="3"/>
        <item m="1" x="4"/>
        <item t="default"/>
      </items>
    </pivotField>
    <pivotField showAll="0"/>
    <pivotField showAll="0"/>
    <pivotField showAll="0"/>
    <pivotField showAll="0"/>
    <pivotField axis="axisPage" multipleItemSelectionAllowed="1" showAll="0">
      <items count="6">
        <item h="1" x="0"/>
        <item x="1"/>
        <item h="1" x="4"/>
        <item x="2"/>
        <item h="1" x="3"/>
        <item t="default"/>
      </items>
    </pivotField>
    <pivotField showAll="0">
      <items count="6">
        <item m="1" x="4"/>
        <item m="1" x="3"/>
        <item m="1" x="1"/>
        <item m="1" x="2"/>
        <item x="0"/>
        <item t="default"/>
      </items>
    </pivotField>
    <pivotField showAll="0"/>
    <pivotField showAll="0"/>
    <pivotField showAll="0"/>
  </pivotFields>
  <rowItems count="1">
    <i/>
  </rowItems>
  <colFields count="1">
    <field x="12"/>
  </colFields>
  <colItems count="2">
    <i>
      <x v="5"/>
    </i>
    <i t="grand">
      <x/>
    </i>
  </colItems>
  <pageFields count="1">
    <pageField fld="19" hier="-1"/>
  </pageFields>
  <dataFields count="1">
    <dataField name="Cuenta de Compleix?" fld="14" subtotal="count" baseField="1" baseItem="0"/>
  </dataFields>
  <chartFormats count="117">
    <chartFormat chart="26" format="15" series="1">
      <pivotArea type="data" outline="0" fieldPosition="0">
        <references count="1">
          <reference field="4294967294" count="1" selected="0">
            <x v="0"/>
          </reference>
        </references>
      </pivotArea>
    </chartFormat>
    <chartFormat chart="42" format="25" series="1">
      <pivotArea type="data" outline="0" fieldPosition="0">
        <references count="1">
          <reference field="4294967294" count="1" selected="0">
            <x v="0"/>
          </reference>
        </references>
      </pivotArea>
    </chartFormat>
    <chartFormat chart="44" format="35" series="1">
      <pivotArea type="data" outline="0" fieldPosition="0">
        <references count="1">
          <reference field="4294967294" count="1" selected="0">
            <x v="0"/>
          </reference>
        </references>
      </pivotArea>
    </chartFormat>
    <chartFormat chart="45" format="35" series="1">
      <pivotArea type="data" outline="0" fieldPosition="0">
        <references count="1">
          <reference field="4294967294" count="1" selected="0">
            <x v="0"/>
          </reference>
        </references>
      </pivotArea>
    </chartFormat>
    <chartFormat chart="46" format="35" series="1">
      <pivotArea type="data" outline="0" fieldPosition="0">
        <references count="1">
          <reference field="4294967294" count="1" selected="0">
            <x v="0"/>
          </reference>
        </references>
      </pivotArea>
    </chartFormat>
    <chartFormat chart="47" format="35" series="1">
      <pivotArea type="data" outline="0" fieldPosition="0">
        <references count="1">
          <reference field="4294967294" count="1" selected="0">
            <x v="0"/>
          </reference>
        </references>
      </pivotArea>
    </chartFormat>
    <chartFormat chart="48" format="35" series="1">
      <pivotArea type="data" outline="0" fieldPosition="0">
        <references count="1">
          <reference field="4294967294" count="1" selected="0">
            <x v="0"/>
          </reference>
        </references>
      </pivotArea>
    </chartFormat>
    <chartFormat chart="49" format="35" series="1">
      <pivotArea type="data" outline="0" fieldPosition="0">
        <references count="1">
          <reference field="4294967294" count="1" selected="0">
            <x v="0"/>
          </reference>
        </references>
      </pivotArea>
    </chartFormat>
    <chartFormat chart="50" format="35" series="1">
      <pivotArea type="data" outline="0" fieldPosition="0">
        <references count="1">
          <reference field="4294967294" count="1" selected="0">
            <x v="0"/>
          </reference>
        </references>
      </pivotArea>
    </chartFormat>
    <chartFormat chart="26" format="16" series="1">
      <pivotArea type="data" outline="0" fieldPosition="0">
        <references count="2">
          <reference field="4294967294" count="1" selected="0">
            <x v="0"/>
          </reference>
          <reference field="12" count="1" selected="0">
            <x v="1"/>
          </reference>
        </references>
      </pivotArea>
    </chartFormat>
    <chartFormat chart="26" format="17" series="1">
      <pivotArea type="data" outline="0" fieldPosition="0">
        <references count="2">
          <reference field="4294967294" count="1" selected="0">
            <x v="0"/>
          </reference>
          <reference field="12" count="1" selected="0">
            <x v="2"/>
          </reference>
        </references>
      </pivotArea>
    </chartFormat>
    <chartFormat chart="26" format="18" series="1">
      <pivotArea type="data" outline="0" fieldPosition="0">
        <references count="2">
          <reference field="4294967294" count="1" selected="0">
            <x v="0"/>
          </reference>
          <reference field="12" count="1" selected="0">
            <x v="3"/>
          </reference>
        </references>
      </pivotArea>
    </chartFormat>
    <chartFormat chart="26" format="19" series="1">
      <pivotArea type="data" outline="0" fieldPosition="0">
        <references count="2">
          <reference field="4294967294" count="1" selected="0">
            <x v="0"/>
          </reference>
          <reference field="12" count="1" selected="0">
            <x v="4"/>
          </reference>
        </references>
      </pivotArea>
    </chartFormat>
    <chartFormat chart="26" format="20" series="1">
      <pivotArea type="data" outline="0" fieldPosition="0">
        <references count="2">
          <reference field="4294967294" count="1" selected="0">
            <x v="0"/>
          </reference>
          <reference field="12" count="1" selected="0">
            <x v="5"/>
          </reference>
        </references>
      </pivotArea>
    </chartFormat>
    <chartFormat chart="42" format="26" series="1">
      <pivotArea type="data" outline="0" fieldPosition="0">
        <references count="2">
          <reference field="4294967294" count="1" selected="0">
            <x v="0"/>
          </reference>
          <reference field="12" count="1" selected="0">
            <x v="1"/>
          </reference>
        </references>
      </pivotArea>
    </chartFormat>
    <chartFormat chart="42" format="27" series="1">
      <pivotArea type="data" outline="0" fieldPosition="0">
        <references count="2">
          <reference field="4294967294" count="1" selected="0">
            <x v="0"/>
          </reference>
          <reference field="12" count="1" selected="0">
            <x v="2"/>
          </reference>
        </references>
      </pivotArea>
    </chartFormat>
    <chartFormat chart="42" format="28" series="1">
      <pivotArea type="data" outline="0" fieldPosition="0">
        <references count="2">
          <reference field="4294967294" count="1" selected="0">
            <x v="0"/>
          </reference>
          <reference field="12" count="1" selected="0">
            <x v="3"/>
          </reference>
        </references>
      </pivotArea>
    </chartFormat>
    <chartFormat chart="42" format="29" series="1">
      <pivotArea type="data" outline="0" fieldPosition="0">
        <references count="2">
          <reference field="4294967294" count="1" selected="0">
            <x v="0"/>
          </reference>
          <reference field="12" count="1" selected="0">
            <x v="4"/>
          </reference>
        </references>
      </pivotArea>
    </chartFormat>
    <chartFormat chart="42" format="30" series="1">
      <pivotArea type="data" outline="0" fieldPosition="0">
        <references count="2">
          <reference field="4294967294" count="1" selected="0">
            <x v="0"/>
          </reference>
          <reference field="12" count="1" selected="0">
            <x v="5"/>
          </reference>
        </references>
      </pivotArea>
    </chartFormat>
    <chartFormat chart="44" format="36" series="1">
      <pivotArea type="data" outline="0" fieldPosition="0">
        <references count="2">
          <reference field="4294967294" count="1" selected="0">
            <x v="0"/>
          </reference>
          <reference field="12" count="1" selected="0">
            <x v="1"/>
          </reference>
        </references>
      </pivotArea>
    </chartFormat>
    <chartFormat chart="44" format="37" series="1">
      <pivotArea type="data" outline="0" fieldPosition="0">
        <references count="2">
          <reference field="4294967294" count="1" selected="0">
            <x v="0"/>
          </reference>
          <reference field="12" count="1" selected="0">
            <x v="2"/>
          </reference>
        </references>
      </pivotArea>
    </chartFormat>
    <chartFormat chart="44" format="38" series="1">
      <pivotArea type="data" outline="0" fieldPosition="0">
        <references count="2">
          <reference field="4294967294" count="1" selected="0">
            <x v="0"/>
          </reference>
          <reference field="12" count="1" selected="0">
            <x v="3"/>
          </reference>
        </references>
      </pivotArea>
    </chartFormat>
    <chartFormat chart="44" format="39" series="1">
      <pivotArea type="data" outline="0" fieldPosition="0">
        <references count="2">
          <reference field="4294967294" count="1" selected="0">
            <x v="0"/>
          </reference>
          <reference field="12" count="1" selected="0">
            <x v="4"/>
          </reference>
        </references>
      </pivotArea>
    </chartFormat>
    <chartFormat chart="44" format="40" series="1">
      <pivotArea type="data" outline="0" fieldPosition="0">
        <references count="2">
          <reference field="4294967294" count="1" selected="0">
            <x v="0"/>
          </reference>
          <reference field="12" count="1" selected="0">
            <x v="5"/>
          </reference>
        </references>
      </pivotArea>
    </chartFormat>
    <chartFormat chart="45" format="36" series="1">
      <pivotArea type="data" outline="0" fieldPosition="0">
        <references count="2">
          <reference field="4294967294" count="1" selected="0">
            <x v="0"/>
          </reference>
          <reference field="12" count="1" selected="0">
            <x v="1"/>
          </reference>
        </references>
      </pivotArea>
    </chartFormat>
    <chartFormat chart="45" format="37" series="1">
      <pivotArea type="data" outline="0" fieldPosition="0">
        <references count="2">
          <reference field="4294967294" count="1" selected="0">
            <x v="0"/>
          </reference>
          <reference field="12" count="1" selected="0">
            <x v="2"/>
          </reference>
        </references>
      </pivotArea>
    </chartFormat>
    <chartFormat chart="45" format="38" series="1">
      <pivotArea type="data" outline="0" fieldPosition="0">
        <references count="2">
          <reference field="4294967294" count="1" selected="0">
            <x v="0"/>
          </reference>
          <reference field="12" count="1" selected="0">
            <x v="3"/>
          </reference>
        </references>
      </pivotArea>
    </chartFormat>
    <chartFormat chart="45" format="39" series="1">
      <pivotArea type="data" outline="0" fieldPosition="0">
        <references count="2">
          <reference field="4294967294" count="1" selected="0">
            <x v="0"/>
          </reference>
          <reference field="12" count="1" selected="0">
            <x v="4"/>
          </reference>
        </references>
      </pivotArea>
    </chartFormat>
    <chartFormat chart="45" format="40" series="1">
      <pivotArea type="data" outline="0" fieldPosition="0">
        <references count="2">
          <reference field="4294967294" count="1" selected="0">
            <x v="0"/>
          </reference>
          <reference field="12" count="1" selected="0">
            <x v="5"/>
          </reference>
        </references>
      </pivotArea>
    </chartFormat>
    <chartFormat chart="46" format="36" series="1">
      <pivotArea type="data" outline="0" fieldPosition="0">
        <references count="2">
          <reference field="4294967294" count="1" selected="0">
            <x v="0"/>
          </reference>
          <reference field="12" count="1" selected="0">
            <x v="1"/>
          </reference>
        </references>
      </pivotArea>
    </chartFormat>
    <chartFormat chart="46" format="37" series="1">
      <pivotArea type="data" outline="0" fieldPosition="0">
        <references count="2">
          <reference field="4294967294" count="1" selected="0">
            <x v="0"/>
          </reference>
          <reference field="12" count="1" selected="0">
            <x v="2"/>
          </reference>
        </references>
      </pivotArea>
    </chartFormat>
    <chartFormat chart="46" format="38" series="1">
      <pivotArea type="data" outline="0" fieldPosition="0">
        <references count="2">
          <reference field="4294967294" count="1" selected="0">
            <x v="0"/>
          </reference>
          <reference field="12" count="1" selected="0">
            <x v="3"/>
          </reference>
        </references>
      </pivotArea>
    </chartFormat>
    <chartFormat chart="46" format="39" series="1">
      <pivotArea type="data" outline="0" fieldPosition="0">
        <references count="2">
          <reference field="4294967294" count="1" selected="0">
            <x v="0"/>
          </reference>
          <reference field="12" count="1" selected="0">
            <x v="4"/>
          </reference>
        </references>
      </pivotArea>
    </chartFormat>
    <chartFormat chart="46" format="40" series="1">
      <pivotArea type="data" outline="0" fieldPosition="0">
        <references count="2">
          <reference field="4294967294" count="1" selected="0">
            <x v="0"/>
          </reference>
          <reference field="12" count="1" selected="0">
            <x v="5"/>
          </reference>
        </references>
      </pivotArea>
    </chartFormat>
    <chartFormat chart="47" format="36" series="1">
      <pivotArea type="data" outline="0" fieldPosition="0">
        <references count="2">
          <reference field="4294967294" count="1" selected="0">
            <x v="0"/>
          </reference>
          <reference field="12" count="1" selected="0">
            <x v="1"/>
          </reference>
        </references>
      </pivotArea>
    </chartFormat>
    <chartFormat chart="47" format="37" series="1">
      <pivotArea type="data" outline="0" fieldPosition="0">
        <references count="2">
          <reference field="4294967294" count="1" selected="0">
            <x v="0"/>
          </reference>
          <reference field="12" count="1" selected="0">
            <x v="2"/>
          </reference>
        </references>
      </pivotArea>
    </chartFormat>
    <chartFormat chart="47" format="38" series="1">
      <pivotArea type="data" outline="0" fieldPosition="0">
        <references count="2">
          <reference field="4294967294" count="1" selected="0">
            <x v="0"/>
          </reference>
          <reference field="12" count="1" selected="0">
            <x v="3"/>
          </reference>
        </references>
      </pivotArea>
    </chartFormat>
    <chartFormat chart="47" format="39" series="1">
      <pivotArea type="data" outline="0" fieldPosition="0">
        <references count="2">
          <reference field="4294967294" count="1" selected="0">
            <x v="0"/>
          </reference>
          <reference field="12" count="1" selected="0">
            <x v="4"/>
          </reference>
        </references>
      </pivotArea>
    </chartFormat>
    <chartFormat chart="47" format="40" series="1">
      <pivotArea type="data" outline="0" fieldPosition="0">
        <references count="2">
          <reference field="4294967294" count="1" selected="0">
            <x v="0"/>
          </reference>
          <reference field="12" count="1" selected="0">
            <x v="5"/>
          </reference>
        </references>
      </pivotArea>
    </chartFormat>
    <chartFormat chart="48" format="36" series="1">
      <pivotArea type="data" outline="0" fieldPosition="0">
        <references count="2">
          <reference field="4294967294" count="1" selected="0">
            <x v="0"/>
          </reference>
          <reference field="12" count="1" selected="0">
            <x v="1"/>
          </reference>
        </references>
      </pivotArea>
    </chartFormat>
    <chartFormat chart="48" format="37" series="1">
      <pivotArea type="data" outline="0" fieldPosition="0">
        <references count="2">
          <reference field="4294967294" count="1" selected="0">
            <x v="0"/>
          </reference>
          <reference field="12" count="1" selected="0">
            <x v="2"/>
          </reference>
        </references>
      </pivotArea>
    </chartFormat>
    <chartFormat chart="48" format="38" series="1">
      <pivotArea type="data" outline="0" fieldPosition="0">
        <references count="2">
          <reference field="4294967294" count="1" selected="0">
            <x v="0"/>
          </reference>
          <reference field="12" count="1" selected="0">
            <x v="3"/>
          </reference>
        </references>
      </pivotArea>
    </chartFormat>
    <chartFormat chart="48" format="39" series="1">
      <pivotArea type="data" outline="0" fieldPosition="0">
        <references count="2">
          <reference field="4294967294" count="1" selected="0">
            <x v="0"/>
          </reference>
          <reference field="12" count="1" selected="0">
            <x v="4"/>
          </reference>
        </references>
      </pivotArea>
    </chartFormat>
    <chartFormat chart="48" format="40" series="1">
      <pivotArea type="data" outline="0" fieldPosition="0">
        <references count="2">
          <reference field="4294967294" count="1" selected="0">
            <x v="0"/>
          </reference>
          <reference field="12" count="1" selected="0">
            <x v="5"/>
          </reference>
        </references>
      </pivotArea>
    </chartFormat>
    <chartFormat chart="49" format="36" series="1">
      <pivotArea type="data" outline="0" fieldPosition="0">
        <references count="2">
          <reference field="4294967294" count="1" selected="0">
            <x v="0"/>
          </reference>
          <reference field="12" count="1" selected="0">
            <x v="1"/>
          </reference>
        </references>
      </pivotArea>
    </chartFormat>
    <chartFormat chart="49" format="37" series="1">
      <pivotArea type="data" outline="0" fieldPosition="0">
        <references count="2">
          <reference field="4294967294" count="1" selected="0">
            <x v="0"/>
          </reference>
          <reference field="12" count="1" selected="0">
            <x v="2"/>
          </reference>
        </references>
      </pivotArea>
    </chartFormat>
    <chartFormat chart="49" format="38" series="1">
      <pivotArea type="data" outline="0" fieldPosition="0">
        <references count="2">
          <reference field="4294967294" count="1" selected="0">
            <x v="0"/>
          </reference>
          <reference field="12" count="1" selected="0">
            <x v="3"/>
          </reference>
        </references>
      </pivotArea>
    </chartFormat>
    <chartFormat chart="49" format="39" series="1">
      <pivotArea type="data" outline="0" fieldPosition="0">
        <references count="2">
          <reference field="4294967294" count="1" selected="0">
            <x v="0"/>
          </reference>
          <reference field="12" count="1" selected="0">
            <x v="4"/>
          </reference>
        </references>
      </pivotArea>
    </chartFormat>
    <chartFormat chart="49" format="40" series="1">
      <pivotArea type="data" outline="0" fieldPosition="0">
        <references count="2">
          <reference field="4294967294" count="1" selected="0">
            <x v="0"/>
          </reference>
          <reference field="12" count="1" selected="0">
            <x v="5"/>
          </reference>
        </references>
      </pivotArea>
    </chartFormat>
    <chartFormat chart="50" format="36" series="1">
      <pivotArea type="data" outline="0" fieldPosition="0">
        <references count="2">
          <reference field="4294967294" count="1" selected="0">
            <x v="0"/>
          </reference>
          <reference field="12" count="1" selected="0">
            <x v="1"/>
          </reference>
        </references>
      </pivotArea>
    </chartFormat>
    <chartFormat chart="50" format="37" series="1">
      <pivotArea type="data" outline="0" fieldPosition="0">
        <references count="2">
          <reference field="4294967294" count="1" selected="0">
            <x v="0"/>
          </reference>
          <reference field="12" count="1" selected="0">
            <x v="2"/>
          </reference>
        </references>
      </pivotArea>
    </chartFormat>
    <chartFormat chart="50" format="38" series="1">
      <pivotArea type="data" outline="0" fieldPosition="0">
        <references count="2">
          <reference field="4294967294" count="1" selected="0">
            <x v="0"/>
          </reference>
          <reference field="12" count="1" selected="0">
            <x v="3"/>
          </reference>
        </references>
      </pivotArea>
    </chartFormat>
    <chartFormat chart="50" format="39" series="1">
      <pivotArea type="data" outline="0" fieldPosition="0">
        <references count="2">
          <reference field="4294967294" count="1" selected="0">
            <x v="0"/>
          </reference>
          <reference field="12" count="1" selected="0">
            <x v="4"/>
          </reference>
        </references>
      </pivotArea>
    </chartFormat>
    <chartFormat chart="50" format="40" series="1">
      <pivotArea type="data" outline="0" fieldPosition="0">
        <references count="2">
          <reference field="4294967294" count="1" selected="0">
            <x v="0"/>
          </reference>
          <reference field="12" count="1" selected="0">
            <x v="5"/>
          </reference>
        </references>
      </pivotArea>
    </chartFormat>
    <chartFormat chart="42" format="38" series="1">
      <pivotArea type="data" outline="0" fieldPosition="0">
        <references count="2">
          <reference field="4294967294" count="1" selected="0">
            <x v="0"/>
          </reference>
          <reference field="12" count="1" selected="0">
            <x v="6"/>
          </reference>
        </references>
      </pivotArea>
    </chartFormat>
    <chartFormat chart="42" format="39" series="1">
      <pivotArea type="data" outline="0" fieldPosition="0">
        <references count="2">
          <reference field="4294967294" count="1" selected="0">
            <x v="0"/>
          </reference>
          <reference field="12" count="1" selected="0">
            <x v="7"/>
          </reference>
        </references>
      </pivotArea>
    </chartFormat>
    <chartFormat chart="42" format="40" series="1">
      <pivotArea type="data" outline="0" fieldPosition="0">
        <references count="2">
          <reference field="4294967294" count="1" selected="0">
            <x v="0"/>
          </reference>
          <reference field="12" count="1" selected="0">
            <x v="8"/>
          </reference>
        </references>
      </pivotArea>
    </chartFormat>
    <chartFormat chart="42" format="41" series="1">
      <pivotArea type="data" outline="0" fieldPosition="0">
        <references count="2">
          <reference field="4294967294" count="1" selected="0">
            <x v="0"/>
          </reference>
          <reference field="12" count="1" selected="0">
            <x v="9"/>
          </reference>
        </references>
      </pivotArea>
    </chartFormat>
    <chartFormat chart="42" format="42" series="1">
      <pivotArea type="data" outline="0" fieldPosition="0">
        <references count="2">
          <reference field="4294967294" count="1" selected="0">
            <x v="0"/>
          </reference>
          <reference field="12" count="1" selected="0">
            <x v="10"/>
          </reference>
        </references>
      </pivotArea>
    </chartFormat>
    <chartFormat chart="42" format="43" series="1">
      <pivotArea type="data" outline="0" fieldPosition="0">
        <references count="2">
          <reference field="4294967294" count="1" selected="0">
            <x v="0"/>
          </reference>
          <reference field="12" count="1" selected="0">
            <x v="11"/>
          </reference>
        </references>
      </pivotArea>
    </chartFormat>
    <chartFormat chart="42" format="44" series="1">
      <pivotArea type="data" outline="0" fieldPosition="0">
        <references count="2">
          <reference field="4294967294" count="1" selected="0">
            <x v="0"/>
          </reference>
          <reference field="12" count="1" selected="0">
            <x v="12"/>
          </reference>
        </references>
      </pivotArea>
    </chartFormat>
    <chartFormat chart="44" format="48" series="1">
      <pivotArea type="data" outline="0" fieldPosition="0">
        <references count="2">
          <reference field="4294967294" count="1" selected="0">
            <x v="0"/>
          </reference>
          <reference field="12" count="1" selected="0">
            <x v="6"/>
          </reference>
        </references>
      </pivotArea>
    </chartFormat>
    <chartFormat chart="44" format="49" series="1">
      <pivotArea type="data" outline="0" fieldPosition="0">
        <references count="2">
          <reference field="4294967294" count="1" selected="0">
            <x v="0"/>
          </reference>
          <reference field="12" count="1" selected="0">
            <x v="7"/>
          </reference>
        </references>
      </pivotArea>
    </chartFormat>
    <chartFormat chart="44" format="50" series="1">
      <pivotArea type="data" outline="0" fieldPosition="0">
        <references count="2">
          <reference field="4294967294" count="1" selected="0">
            <x v="0"/>
          </reference>
          <reference field="12" count="1" selected="0">
            <x v="8"/>
          </reference>
        </references>
      </pivotArea>
    </chartFormat>
    <chartFormat chart="44" format="51" series="1">
      <pivotArea type="data" outline="0" fieldPosition="0">
        <references count="2">
          <reference field="4294967294" count="1" selected="0">
            <x v="0"/>
          </reference>
          <reference field="12" count="1" selected="0">
            <x v="9"/>
          </reference>
        </references>
      </pivotArea>
    </chartFormat>
    <chartFormat chart="44" format="52" series="1">
      <pivotArea type="data" outline="0" fieldPosition="0">
        <references count="2">
          <reference field="4294967294" count="1" selected="0">
            <x v="0"/>
          </reference>
          <reference field="12" count="1" selected="0">
            <x v="10"/>
          </reference>
        </references>
      </pivotArea>
    </chartFormat>
    <chartFormat chart="44" format="53" series="1">
      <pivotArea type="data" outline="0" fieldPosition="0">
        <references count="2">
          <reference field="4294967294" count="1" selected="0">
            <x v="0"/>
          </reference>
          <reference field="12" count="1" selected="0">
            <x v="11"/>
          </reference>
        </references>
      </pivotArea>
    </chartFormat>
    <chartFormat chart="44" format="54" series="1">
      <pivotArea type="data" outline="0" fieldPosition="0">
        <references count="2">
          <reference field="4294967294" count="1" selected="0">
            <x v="0"/>
          </reference>
          <reference field="12" count="1" selected="0">
            <x v="12"/>
          </reference>
        </references>
      </pivotArea>
    </chartFormat>
    <chartFormat chart="45" format="48" series="1">
      <pivotArea type="data" outline="0" fieldPosition="0">
        <references count="2">
          <reference field="4294967294" count="1" selected="0">
            <x v="0"/>
          </reference>
          <reference field="12" count="1" selected="0">
            <x v="6"/>
          </reference>
        </references>
      </pivotArea>
    </chartFormat>
    <chartFormat chart="45" format="49" series="1">
      <pivotArea type="data" outline="0" fieldPosition="0">
        <references count="2">
          <reference field="4294967294" count="1" selected="0">
            <x v="0"/>
          </reference>
          <reference field="12" count="1" selected="0">
            <x v="7"/>
          </reference>
        </references>
      </pivotArea>
    </chartFormat>
    <chartFormat chart="45" format="50" series="1">
      <pivotArea type="data" outline="0" fieldPosition="0">
        <references count="2">
          <reference field="4294967294" count="1" selected="0">
            <x v="0"/>
          </reference>
          <reference field="12" count="1" selected="0">
            <x v="8"/>
          </reference>
        </references>
      </pivotArea>
    </chartFormat>
    <chartFormat chart="45" format="51" series="1">
      <pivotArea type="data" outline="0" fieldPosition="0">
        <references count="2">
          <reference field="4294967294" count="1" selected="0">
            <x v="0"/>
          </reference>
          <reference field="12" count="1" selected="0">
            <x v="9"/>
          </reference>
        </references>
      </pivotArea>
    </chartFormat>
    <chartFormat chart="45" format="52" series="1">
      <pivotArea type="data" outline="0" fieldPosition="0">
        <references count="2">
          <reference field="4294967294" count="1" selected="0">
            <x v="0"/>
          </reference>
          <reference field="12" count="1" selected="0">
            <x v="10"/>
          </reference>
        </references>
      </pivotArea>
    </chartFormat>
    <chartFormat chart="45" format="53" series="1">
      <pivotArea type="data" outline="0" fieldPosition="0">
        <references count="2">
          <reference field="4294967294" count="1" selected="0">
            <x v="0"/>
          </reference>
          <reference field="12" count="1" selected="0">
            <x v="11"/>
          </reference>
        </references>
      </pivotArea>
    </chartFormat>
    <chartFormat chart="45" format="54" series="1">
      <pivotArea type="data" outline="0" fieldPosition="0">
        <references count="2">
          <reference field="4294967294" count="1" selected="0">
            <x v="0"/>
          </reference>
          <reference field="12" count="1" selected="0">
            <x v="12"/>
          </reference>
        </references>
      </pivotArea>
    </chartFormat>
    <chartFormat chart="46" format="48" series="1">
      <pivotArea type="data" outline="0" fieldPosition="0">
        <references count="2">
          <reference field="4294967294" count="1" selected="0">
            <x v="0"/>
          </reference>
          <reference field="12" count="1" selected="0">
            <x v="6"/>
          </reference>
        </references>
      </pivotArea>
    </chartFormat>
    <chartFormat chart="46" format="49" series="1">
      <pivotArea type="data" outline="0" fieldPosition="0">
        <references count="2">
          <reference field="4294967294" count="1" selected="0">
            <x v="0"/>
          </reference>
          <reference field="12" count="1" selected="0">
            <x v="7"/>
          </reference>
        </references>
      </pivotArea>
    </chartFormat>
    <chartFormat chart="46" format="50" series="1">
      <pivotArea type="data" outline="0" fieldPosition="0">
        <references count="2">
          <reference field="4294967294" count="1" selected="0">
            <x v="0"/>
          </reference>
          <reference field="12" count="1" selected="0">
            <x v="8"/>
          </reference>
        </references>
      </pivotArea>
    </chartFormat>
    <chartFormat chart="46" format="51" series="1">
      <pivotArea type="data" outline="0" fieldPosition="0">
        <references count="2">
          <reference field="4294967294" count="1" selected="0">
            <x v="0"/>
          </reference>
          <reference field="12" count="1" selected="0">
            <x v="9"/>
          </reference>
        </references>
      </pivotArea>
    </chartFormat>
    <chartFormat chart="46" format="52" series="1">
      <pivotArea type="data" outline="0" fieldPosition="0">
        <references count="2">
          <reference field="4294967294" count="1" selected="0">
            <x v="0"/>
          </reference>
          <reference field="12" count="1" selected="0">
            <x v="10"/>
          </reference>
        </references>
      </pivotArea>
    </chartFormat>
    <chartFormat chart="46" format="53" series="1">
      <pivotArea type="data" outline="0" fieldPosition="0">
        <references count="2">
          <reference field="4294967294" count="1" selected="0">
            <x v="0"/>
          </reference>
          <reference field="12" count="1" selected="0">
            <x v="11"/>
          </reference>
        </references>
      </pivotArea>
    </chartFormat>
    <chartFormat chart="46" format="54" series="1">
      <pivotArea type="data" outline="0" fieldPosition="0">
        <references count="2">
          <reference field="4294967294" count="1" selected="0">
            <x v="0"/>
          </reference>
          <reference field="12" count="1" selected="0">
            <x v="12"/>
          </reference>
        </references>
      </pivotArea>
    </chartFormat>
    <chartFormat chart="47" format="48" series="1">
      <pivotArea type="data" outline="0" fieldPosition="0">
        <references count="2">
          <reference field="4294967294" count="1" selected="0">
            <x v="0"/>
          </reference>
          <reference field="12" count="1" selected="0">
            <x v="6"/>
          </reference>
        </references>
      </pivotArea>
    </chartFormat>
    <chartFormat chart="47" format="49" series="1">
      <pivotArea type="data" outline="0" fieldPosition="0">
        <references count="2">
          <reference field="4294967294" count="1" selected="0">
            <x v="0"/>
          </reference>
          <reference field="12" count="1" selected="0">
            <x v="7"/>
          </reference>
        </references>
      </pivotArea>
    </chartFormat>
    <chartFormat chart="47" format="50" series="1">
      <pivotArea type="data" outline="0" fieldPosition="0">
        <references count="2">
          <reference field="4294967294" count="1" selected="0">
            <x v="0"/>
          </reference>
          <reference field="12" count="1" selected="0">
            <x v="8"/>
          </reference>
        </references>
      </pivotArea>
    </chartFormat>
    <chartFormat chart="47" format="51" series="1">
      <pivotArea type="data" outline="0" fieldPosition="0">
        <references count="2">
          <reference field="4294967294" count="1" selected="0">
            <x v="0"/>
          </reference>
          <reference field="12" count="1" selected="0">
            <x v="9"/>
          </reference>
        </references>
      </pivotArea>
    </chartFormat>
    <chartFormat chart="47" format="52" series="1">
      <pivotArea type="data" outline="0" fieldPosition="0">
        <references count="2">
          <reference field="4294967294" count="1" selected="0">
            <x v="0"/>
          </reference>
          <reference field="12" count="1" selected="0">
            <x v="10"/>
          </reference>
        </references>
      </pivotArea>
    </chartFormat>
    <chartFormat chart="47" format="53" series="1">
      <pivotArea type="data" outline="0" fieldPosition="0">
        <references count="2">
          <reference field="4294967294" count="1" selected="0">
            <x v="0"/>
          </reference>
          <reference field="12" count="1" selected="0">
            <x v="11"/>
          </reference>
        </references>
      </pivotArea>
    </chartFormat>
    <chartFormat chart="47" format="54" series="1">
      <pivotArea type="data" outline="0" fieldPosition="0">
        <references count="2">
          <reference field="4294967294" count="1" selected="0">
            <x v="0"/>
          </reference>
          <reference field="12" count="1" selected="0">
            <x v="12"/>
          </reference>
        </references>
      </pivotArea>
    </chartFormat>
    <chartFormat chart="48" format="48" series="1">
      <pivotArea type="data" outline="0" fieldPosition="0">
        <references count="2">
          <reference field="4294967294" count="1" selected="0">
            <x v="0"/>
          </reference>
          <reference field="12" count="1" selected="0">
            <x v="6"/>
          </reference>
        </references>
      </pivotArea>
    </chartFormat>
    <chartFormat chart="48" format="49" series="1">
      <pivotArea type="data" outline="0" fieldPosition="0">
        <references count="2">
          <reference field="4294967294" count="1" selected="0">
            <x v="0"/>
          </reference>
          <reference field="12" count="1" selected="0">
            <x v="7"/>
          </reference>
        </references>
      </pivotArea>
    </chartFormat>
    <chartFormat chart="48" format="50" series="1">
      <pivotArea type="data" outline="0" fieldPosition="0">
        <references count="2">
          <reference field="4294967294" count="1" selected="0">
            <x v="0"/>
          </reference>
          <reference field="12" count="1" selected="0">
            <x v="8"/>
          </reference>
        </references>
      </pivotArea>
    </chartFormat>
    <chartFormat chart="48" format="51" series="1">
      <pivotArea type="data" outline="0" fieldPosition="0">
        <references count="2">
          <reference field="4294967294" count="1" selected="0">
            <x v="0"/>
          </reference>
          <reference field="12" count="1" selected="0">
            <x v="9"/>
          </reference>
        </references>
      </pivotArea>
    </chartFormat>
    <chartFormat chart="48" format="52" series="1">
      <pivotArea type="data" outline="0" fieldPosition="0">
        <references count="2">
          <reference field="4294967294" count="1" selected="0">
            <x v="0"/>
          </reference>
          <reference field="12" count="1" selected="0">
            <x v="10"/>
          </reference>
        </references>
      </pivotArea>
    </chartFormat>
    <chartFormat chart="48" format="53" series="1">
      <pivotArea type="data" outline="0" fieldPosition="0">
        <references count="2">
          <reference field="4294967294" count="1" selected="0">
            <x v="0"/>
          </reference>
          <reference field="12" count="1" selected="0">
            <x v="11"/>
          </reference>
        </references>
      </pivotArea>
    </chartFormat>
    <chartFormat chart="48" format="54" series="1">
      <pivotArea type="data" outline="0" fieldPosition="0">
        <references count="2">
          <reference field="4294967294" count="1" selected="0">
            <x v="0"/>
          </reference>
          <reference field="12" count="1" selected="0">
            <x v="12"/>
          </reference>
        </references>
      </pivotArea>
    </chartFormat>
    <chartFormat chart="49" format="48" series="1">
      <pivotArea type="data" outline="0" fieldPosition="0">
        <references count="2">
          <reference field="4294967294" count="1" selected="0">
            <x v="0"/>
          </reference>
          <reference field="12" count="1" selected="0">
            <x v="6"/>
          </reference>
        </references>
      </pivotArea>
    </chartFormat>
    <chartFormat chart="49" format="49" series="1">
      <pivotArea type="data" outline="0" fieldPosition="0">
        <references count="2">
          <reference field="4294967294" count="1" selected="0">
            <x v="0"/>
          </reference>
          <reference field="12" count="1" selected="0">
            <x v="7"/>
          </reference>
        </references>
      </pivotArea>
    </chartFormat>
    <chartFormat chart="49" format="50" series="1">
      <pivotArea type="data" outline="0" fieldPosition="0">
        <references count="2">
          <reference field="4294967294" count="1" selected="0">
            <x v="0"/>
          </reference>
          <reference field="12" count="1" selected="0">
            <x v="8"/>
          </reference>
        </references>
      </pivotArea>
    </chartFormat>
    <chartFormat chart="49" format="51" series="1">
      <pivotArea type="data" outline="0" fieldPosition="0">
        <references count="2">
          <reference field="4294967294" count="1" selected="0">
            <x v="0"/>
          </reference>
          <reference field="12" count="1" selected="0">
            <x v="9"/>
          </reference>
        </references>
      </pivotArea>
    </chartFormat>
    <chartFormat chart="49" format="52" series="1">
      <pivotArea type="data" outline="0" fieldPosition="0">
        <references count="2">
          <reference field="4294967294" count="1" selected="0">
            <x v="0"/>
          </reference>
          <reference field="12" count="1" selected="0">
            <x v="10"/>
          </reference>
        </references>
      </pivotArea>
    </chartFormat>
    <chartFormat chart="49" format="53" series="1">
      <pivotArea type="data" outline="0" fieldPosition="0">
        <references count="2">
          <reference field="4294967294" count="1" selected="0">
            <x v="0"/>
          </reference>
          <reference field="12" count="1" selected="0">
            <x v="11"/>
          </reference>
        </references>
      </pivotArea>
    </chartFormat>
    <chartFormat chart="49" format="54" series="1">
      <pivotArea type="data" outline="0" fieldPosition="0">
        <references count="2">
          <reference field="4294967294" count="1" selected="0">
            <x v="0"/>
          </reference>
          <reference field="12" count="1" selected="0">
            <x v="12"/>
          </reference>
        </references>
      </pivotArea>
    </chartFormat>
    <chartFormat chart="50" format="48" series="1">
      <pivotArea type="data" outline="0" fieldPosition="0">
        <references count="2">
          <reference field="4294967294" count="1" selected="0">
            <x v="0"/>
          </reference>
          <reference field="12" count="1" selected="0">
            <x v="6"/>
          </reference>
        </references>
      </pivotArea>
    </chartFormat>
    <chartFormat chart="50" format="49" series="1">
      <pivotArea type="data" outline="0" fieldPosition="0">
        <references count="2">
          <reference field="4294967294" count="1" selected="0">
            <x v="0"/>
          </reference>
          <reference field="12" count="1" selected="0">
            <x v="7"/>
          </reference>
        </references>
      </pivotArea>
    </chartFormat>
    <chartFormat chart="50" format="50" series="1">
      <pivotArea type="data" outline="0" fieldPosition="0">
        <references count="2">
          <reference field="4294967294" count="1" selected="0">
            <x v="0"/>
          </reference>
          <reference field="12" count="1" selected="0">
            <x v="8"/>
          </reference>
        </references>
      </pivotArea>
    </chartFormat>
    <chartFormat chart="50" format="51" series="1">
      <pivotArea type="data" outline="0" fieldPosition="0">
        <references count="2">
          <reference field="4294967294" count="1" selected="0">
            <x v="0"/>
          </reference>
          <reference field="12" count="1" selected="0">
            <x v="9"/>
          </reference>
        </references>
      </pivotArea>
    </chartFormat>
    <chartFormat chart="50" format="52" series="1">
      <pivotArea type="data" outline="0" fieldPosition="0">
        <references count="2">
          <reference field="4294967294" count="1" selected="0">
            <x v="0"/>
          </reference>
          <reference field="12" count="1" selected="0">
            <x v="10"/>
          </reference>
        </references>
      </pivotArea>
    </chartFormat>
    <chartFormat chart="50" format="53" series="1">
      <pivotArea type="data" outline="0" fieldPosition="0">
        <references count="2">
          <reference field="4294967294" count="1" selected="0">
            <x v="0"/>
          </reference>
          <reference field="12" count="1" selected="0">
            <x v="11"/>
          </reference>
        </references>
      </pivotArea>
    </chartFormat>
    <chartFormat chart="50" format="54" series="1">
      <pivotArea type="data" outline="0" fieldPosition="0">
        <references count="2">
          <reference field="4294967294" count="1" selected="0">
            <x v="0"/>
          </reference>
          <reference field="12" count="1" selected="0">
            <x v="12"/>
          </reference>
        </references>
      </pivotArea>
    </chartFormat>
    <chartFormat chart="26" format="35" series="1">
      <pivotArea type="data" outline="0" fieldPosition="0">
        <references count="2">
          <reference field="4294967294" count="1" selected="0">
            <x v="0"/>
          </reference>
          <reference field="12" count="1" selected="0">
            <x v="6"/>
          </reference>
        </references>
      </pivotArea>
    </chartFormat>
    <chartFormat chart="26" format="36" series="1">
      <pivotArea type="data" outline="0" fieldPosition="0">
        <references count="2">
          <reference field="4294967294" count="1" selected="0">
            <x v="0"/>
          </reference>
          <reference field="12" count="1" selected="0">
            <x v="7"/>
          </reference>
        </references>
      </pivotArea>
    </chartFormat>
    <chartFormat chart="26" format="37" series="1">
      <pivotArea type="data" outline="0" fieldPosition="0">
        <references count="2">
          <reference field="4294967294" count="1" selected="0">
            <x v="0"/>
          </reference>
          <reference field="12" count="1" selected="0">
            <x v="8"/>
          </reference>
        </references>
      </pivotArea>
    </chartFormat>
    <chartFormat chart="26" format="38" series="1">
      <pivotArea type="data" outline="0" fieldPosition="0">
        <references count="2">
          <reference field="4294967294" count="1" selected="0">
            <x v="0"/>
          </reference>
          <reference field="12" count="1" selected="0">
            <x v="9"/>
          </reference>
        </references>
      </pivotArea>
    </chartFormat>
    <chartFormat chart="26" format="39" series="1">
      <pivotArea type="data" outline="0" fieldPosition="0">
        <references count="2">
          <reference field="4294967294" count="1" selected="0">
            <x v="0"/>
          </reference>
          <reference field="12" count="1" selected="0">
            <x v="10"/>
          </reference>
        </references>
      </pivotArea>
    </chartFormat>
    <chartFormat chart="26" format="40" series="1">
      <pivotArea type="data" outline="0" fieldPosition="0">
        <references count="2">
          <reference field="4294967294" count="1" selected="0">
            <x v="0"/>
          </reference>
          <reference field="12" count="1" selected="0">
            <x v="11"/>
          </reference>
        </references>
      </pivotArea>
    </chartFormat>
    <chartFormat chart="26" format="41" series="1">
      <pivotArea type="data" outline="0" fieldPosition="0">
        <references count="2">
          <reference field="4294967294" count="1" selected="0">
            <x v="0"/>
          </reference>
          <reference field="12"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00000000-0007-0000-0700-000001000000}" name="cuenta anual" cacheId="11"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14">
  <location ref="B3:B4" firstHeaderRow="1" firstDataRow="1" firstDataCol="0" rowPageCount="1" colPageCount="1"/>
  <pivotFields count="24">
    <pivotField dataField="1" showAll="0" defaultSubtotal="0"/>
    <pivotField showAll="0" defaultSubtotal="0"/>
    <pivotField showAll="0" defaultSubtotal="0"/>
    <pivotField showAll="0"/>
    <pivotField showAll="0"/>
    <pivotField showAll="0"/>
    <pivotField showAll="0" defaultSubtota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axis="axisPage" showAll="0">
      <items count="6">
        <item x="0"/>
        <item x="1"/>
        <item x="4"/>
        <item x="2"/>
        <item x="3"/>
        <item t="default"/>
      </items>
    </pivotField>
    <pivotField showAll="0"/>
    <pivotField showAll="0"/>
    <pivotField showAll="0"/>
    <pivotField showAll="0"/>
  </pivotFields>
  <rowItems count="1">
    <i/>
  </rowItems>
  <colItems count="1">
    <i/>
  </colItems>
  <pageFields count="1">
    <pageField fld="19" hier="-1"/>
  </pageFields>
  <dataFields count="1">
    <dataField name="Cuenta de id" fld="0" subtotal="count" baseField="1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00000000-0007-0000-0700-000006000000}" name="semestral RRHH" cacheId="11"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42">
  <location ref="L9:N11" firstHeaderRow="1" firstDataRow="2" firstDataCol="1" rowPageCount="1" colPageCount="1"/>
  <pivotFields count="24">
    <pivotField showAll="0" defaultSubtotal="0"/>
    <pivotField showAll="0" defaultSubtotal="0">
      <items count="6">
        <item x="2"/>
        <item x="3"/>
        <item x="1"/>
        <item x="0"/>
        <item x="5"/>
        <item x="4"/>
      </items>
    </pivotField>
    <pivotField showAll="0" defaultSubtotal="0">
      <items count="19">
        <item m="1" x="18"/>
        <item x="7"/>
        <item x="13"/>
        <item x="2"/>
        <item x="16"/>
        <item x="10"/>
        <item x="5"/>
        <item x="12"/>
        <item x="0"/>
        <item x="8"/>
        <item x="1"/>
        <item x="17"/>
        <item x="6"/>
        <item x="4"/>
        <item x="3"/>
        <item x="11"/>
        <item x="15"/>
        <item x="14"/>
        <item x="9"/>
      </items>
    </pivotField>
    <pivotField showAll="0"/>
    <pivotField showAll="0"/>
    <pivotField showAll="0"/>
    <pivotField showAll="0" defaultSubtotal="0">
      <items count="2">
        <item x="1"/>
        <item x="0"/>
      </items>
    </pivotField>
    <pivotField showAll="0"/>
    <pivotField showAll="0"/>
    <pivotField showAll="0">
      <items count="5">
        <item x="1"/>
        <item x="3"/>
        <item x="0"/>
        <item x="2"/>
        <item t="default"/>
      </items>
    </pivotField>
    <pivotField showAll="0" defaultSubtotal="0"/>
    <pivotField showAll="0"/>
    <pivotField axis="axisCol" showAll="0" defaultSubtotal="0">
      <items count="19">
        <item m="1" x="15"/>
        <item m="1" x="1"/>
        <item m="1" x="9"/>
        <item m="1" x="6"/>
        <item m="1" x="12"/>
        <item x="0"/>
        <item m="1" x="7"/>
        <item m="1" x="3"/>
        <item m="1" x="13"/>
        <item m="1" x="5"/>
        <item m="1" x="14"/>
        <item m="1" x="4"/>
        <item m="1" x="17"/>
        <item m="1" x="11"/>
        <item m="1" x="2"/>
        <item m="1" x="16"/>
        <item m="1" x="8"/>
        <item m="1" x="18"/>
        <item m="1" x="10"/>
      </items>
    </pivotField>
    <pivotField showAll="0"/>
    <pivotField dataField="1" showAll="0">
      <items count="6">
        <item x="0"/>
        <item x="2"/>
        <item x="1"/>
        <item x="3"/>
        <item m="1" x="4"/>
        <item t="default"/>
      </items>
    </pivotField>
    <pivotField showAll="0"/>
    <pivotField showAll="0"/>
    <pivotField showAll="0"/>
    <pivotField showAll="0"/>
    <pivotField axis="axisPage" multipleItemSelectionAllowed="1" showAll="0">
      <items count="6">
        <item h="1" x="0"/>
        <item x="1"/>
        <item x="4"/>
        <item x="2"/>
        <item x="3"/>
        <item t="default"/>
      </items>
    </pivotField>
    <pivotField showAll="0">
      <items count="6">
        <item m="1" x="4"/>
        <item m="1" x="3"/>
        <item m="1" x="1"/>
        <item m="1" x="2"/>
        <item x="0"/>
        <item t="default"/>
      </items>
    </pivotField>
    <pivotField showAll="0"/>
    <pivotField showAll="0"/>
    <pivotField showAll="0"/>
  </pivotFields>
  <rowItems count="1">
    <i/>
  </rowItems>
  <colFields count="1">
    <field x="12"/>
  </colFields>
  <colItems count="2">
    <i>
      <x v="5"/>
    </i>
    <i t="grand">
      <x/>
    </i>
  </colItems>
  <pageFields count="1">
    <pageField fld="19" hier="-1"/>
  </pageFields>
  <dataFields count="1">
    <dataField name="Cuenta de Compleix?" fld="14" subtotal="count" baseField="12" baseItem="12"/>
  </dataFields>
  <chartFormats count="60">
    <chartFormat chart="24" format="12" series="1">
      <pivotArea type="data" outline="0" fieldPosition="0">
        <references count="1">
          <reference field="4294967294" count="1" selected="0">
            <x v="0"/>
          </reference>
        </references>
      </pivotArea>
    </chartFormat>
    <chartFormat chart="32" format="18" series="1">
      <pivotArea type="data" outline="0" fieldPosition="0">
        <references count="1">
          <reference field="4294967294" count="1" selected="0">
            <x v="0"/>
          </reference>
        </references>
      </pivotArea>
    </chartFormat>
    <chartFormat chart="24" format="13" series="1">
      <pivotArea type="data" outline="0" fieldPosition="0">
        <references count="2">
          <reference field="4294967294" count="1" selected="0">
            <x v="0"/>
          </reference>
          <reference field="12" count="1" selected="0">
            <x v="0"/>
          </reference>
        </references>
      </pivotArea>
    </chartFormat>
    <chartFormat chart="24" format="14" series="1">
      <pivotArea type="data" outline="0" fieldPosition="0">
        <references count="2">
          <reference field="4294967294" count="1" selected="0">
            <x v="0"/>
          </reference>
          <reference field="12" count="1" selected="0">
            <x v="1"/>
          </reference>
        </references>
      </pivotArea>
    </chartFormat>
    <chartFormat chart="24" format="15" series="1">
      <pivotArea type="data" outline="0" fieldPosition="0">
        <references count="2">
          <reference field="4294967294" count="1" selected="0">
            <x v="0"/>
          </reference>
          <reference field="12" count="1" selected="0">
            <x v="2"/>
          </reference>
        </references>
      </pivotArea>
    </chartFormat>
    <chartFormat chart="24" format="16" series="1">
      <pivotArea type="data" outline="0" fieldPosition="0">
        <references count="2">
          <reference field="4294967294" count="1" selected="0">
            <x v="0"/>
          </reference>
          <reference field="12" count="1" selected="0">
            <x v="3"/>
          </reference>
        </references>
      </pivotArea>
    </chartFormat>
    <chartFormat chart="24" format="17" series="1">
      <pivotArea type="data" outline="0" fieldPosition="0">
        <references count="2">
          <reference field="4294967294" count="1" selected="0">
            <x v="0"/>
          </reference>
          <reference field="12" count="1" selected="0">
            <x v="4"/>
          </reference>
        </references>
      </pivotArea>
    </chartFormat>
    <chartFormat chart="24" format="18" series="1">
      <pivotArea type="data" outline="0" fieldPosition="0">
        <references count="2">
          <reference field="4294967294" count="1" selected="0">
            <x v="0"/>
          </reference>
          <reference field="12" count="1" selected="0">
            <x v="5"/>
          </reference>
        </references>
      </pivotArea>
    </chartFormat>
    <chartFormat chart="32" format="19" series="1">
      <pivotArea type="data" outline="0" fieldPosition="0">
        <references count="2">
          <reference field="4294967294" count="1" selected="0">
            <x v="0"/>
          </reference>
          <reference field="12" count="1" selected="0">
            <x v="0"/>
          </reference>
        </references>
      </pivotArea>
    </chartFormat>
    <chartFormat chart="32" format="20" series="1">
      <pivotArea type="data" outline="0" fieldPosition="0">
        <references count="2">
          <reference field="4294967294" count="1" selected="0">
            <x v="0"/>
          </reference>
          <reference field="12" count="1" selected="0">
            <x v="1"/>
          </reference>
        </references>
      </pivotArea>
    </chartFormat>
    <chartFormat chart="32" format="21" series="1">
      <pivotArea type="data" outline="0" fieldPosition="0">
        <references count="2">
          <reference field="4294967294" count="1" selected="0">
            <x v="0"/>
          </reference>
          <reference field="12" count="1" selected="0">
            <x v="2"/>
          </reference>
        </references>
      </pivotArea>
    </chartFormat>
    <chartFormat chart="32" format="22" series="1">
      <pivotArea type="data" outline="0" fieldPosition="0">
        <references count="2">
          <reference field="4294967294" count="1" selected="0">
            <x v="0"/>
          </reference>
          <reference field="12" count="1" selected="0">
            <x v="3"/>
          </reference>
        </references>
      </pivotArea>
    </chartFormat>
    <chartFormat chart="32" format="23" series="1">
      <pivotArea type="data" outline="0" fieldPosition="0">
        <references count="2">
          <reference field="4294967294" count="1" selected="0">
            <x v="0"/>
          </reference>
          <reference field="12" count="1" selected="0">
            <x v="4"/>
          </reference>
        </references>
      </pivotArea>
    </chartFormat>
    <chartFormat chart="32" format="24" series="1">
      <pivotArea type="data" outline="0" fieldPosition="0">
        <references count="2">
          <reference field="4294967294" count="1" selected="0">
            <x v="0"/>
          </reference>
          <reference field="12" count="1" selected="0">
            <x v="5"/>
          </reference>
        </references>
      </pivotArea>
    </chartFormat>
    <chartFormat chart="32" format="33" series="1">
      <pivotArea type="data" outline="0" fieldPosition="0">
        <references count="2">
          <reference field="4294967294" count="1" selected="0">
            <x v="0"/>
          </reference>
          <reference field="12" count="1" selected="0">
            <x v="6"/>
          </reference>
        </references>
      </pivotArea>
    </chartFormat>
    <chartFormat chart="32" format="34" series="1">
      <pivotArea type="data" outline="0" fieldPosition="0">
        <references count="2">
          <reference field="4294967294" count="1" selected="0">
            <x v="0"/>
          </reference>
          <reference field="12" count="1" selected="0">
            <x v="7"/>
          </reference>
        </references>
      </pivotArea>
    </chartFormat>
    <chartFormat chart="32" format="35" series="1">
      <pivotArea type="data" outline="0" fieldPosition="0">
        <references count="2">
          <reference field="4294967294" count="1" selected="0">
            <x v="0"/>
          </reference>
          <reference field="12" count="1" selected="0">
            <x v="8"/>
          </reference>
        </references>
      </pivotArea>
    </chartFormat>
    <chartFormat chart="32" format="36" series="1">
      <pivotArea type="data" outline="0" fieldPosition="0">
        <references count="2">
          <reference field="4294967294" count="1" selected="0">
            <x v="0"/>
          </reference>
          <reference field="12" count="1" selected="0">
            <x v="9"/>
          </reference>
        </references>
      </pivotArea>
    </chartFormat>
    <chartFormat chart="32" format="37" series="1">
      <pivotArea type="data" outline="0" fieldPosition="0">
        <references count="2">
          <reference field="4294967294" count="1" selected="0">
            <x v="0"/>
          </reference>
          <reference field="12" count="1" selected="0">
            <x v="10"/>
          </reference>
        </references>
      </pivotArea>
    </chartFormat>
    <chartFormat chart="32" format="38" series="1">
      <pivotArea type="data" outline="0" fieldPosition="0">
        <references count="2">
          <reference field="4294967294" count="1" selected="0">
            <x v="0"/>
          </reference>
          <reference field="12" count="1" selected="0">
            <x v="11"/>
          </reference>
        </references>
      </pivotArea>
    </chartFormat>
    <chartFormat chart="32" format="39" series="1">
      <pivotArea type="data" outline="0" fieldPosition="0">
        <references count="2">
          <reference field="4294967294" count="1" selected="0">
            <x v="0"/>
          </reference>
          <reference field="12" count="1" selected="0">
            <x v="12"/>
          </reference>
        </references>
      </pivotArea>
    </chartFormat>
    <chartFormat chart="32" format="40" series="1">
      <pivotArea type="data" outline="0" fieldPosition="0">
        <references count="2">
          <reference field="4294967294" count="1" selected="0">
            <x v="0"/>
          </reference>
          <reference field="12" count="1" selected="0">
            <x v="13"/>
          </reference>
        </references>
      </pivotArea>
    </chartFormat>
    <chartFormat chart="24" format="35" series="1">
      <pivotArea type="data" outline="0" fieldPosition="0">
        <references count="2">
          <reference field="4294967294" count="1" selected="0">
            <x v="0"/>
          </reference>
          <reference field="12" count="1" selected="0">
            <x v="6"/>
          </reference>
        </references>
      </pivotArea>
    </chartFormat>
    <chartFormat chart="24" format="36" series="1">
      <pivotArea type="data" outline="0" fieldPosition="0">
        <references count="2">
          <reference field="4294967294" count="1" selected="0">
            <x v="0"/>
          </reference>
          <reference field="12" count="1" selected="0">
            <x v="7"/>
          </reference>
        </references>
      </pivotArea>
    </chartFormat>
    <chartFormat chart="24" format="37" series="1">
      <pivotArea type="data" outline="0" fieldPosition="0">
        <references count="2">
          <reference field="4294967294" count="1" selected="0">
            <x v="0"/>
          </reference>
          <reference field="12" count="1" selected="0">
            <x v="8"/>
          </reference>
        </references>
      </pivotArea>
    </chartFormat>
    <chartFormat chart="24" format="38" series="1">
      <pivotArea type="data" outline="0" fieldPosition="0">
        <references count="2">
          <reference field="4294967294" count="1" selected="0">
            <x v="0"/>
          </reference>
          <reference field="12" count="1" selected="0">
            <x v="9"/>
          </reference>
        </references>
      </pivotArea>
    </chartFormat>
    <chartFormat chart="24" format="39" series="1">
      <pivotArea type="data" outline="0" fieldPosition="0">
        <references count="2">
          <reference field="4294967294" count="1" selected="0">
            <x v="0"/>
          </reference>
          <reference field="12" count="1" selected="0">
            <x v="10"/>
          </reference>
        </references>
      </pivotArea>
    </chartFormat>
    <chartFormat chart="24" format="40" series="1">
      <pivotArea type="data" outline="0" fieldPosition="0">
        <references count="2">
          <reference field="4294967294" count="1" selected="0">
            <x v="0"/>
          </reference>
          <reference field="12" count="1" selected="0">
            <x v="11"/>
          </reference>
        </references>
      </pivotArea>
    </chartFormat>
    <chartFormat chart="24" format="41" series="1">
      <pivotArea type="data" outline="0" fieldPosition="0">
        <references count="2">
          <reference field="4294967294" count="1" selected="0">
            <x v="0"/>
          </reference>
          <reference field="12" count="1" selected="0">
            <x v="12"/>
          </reference>
        </references>
      </pivotArea>
    </chartFormat>
    <chartFormat chart="24" format="42" series="1">
      <pivotArea type="data" outline="0" fieldPosition="0">
        <references count="2">
          <reference field="4294967294" count="1" selected="0">
            <x v="0"/>
          </reference>
          <reference field="12" count="1" selected="0">
            <x v="13"/>
          </reference>
        </references>
      </pivotArea>
    </chartFormat>
    <chartFormat chart="34" format="51" series="1">
      <pivotArea type="data" outline="0" fieldPosition="0">
        <references count="2">
          <reference field="4294967294" count="1" selected="0">
            <x v="0"/>
          </reference>
          <reference field="12" count="1" selected="0">
            <x v="3"/>
          </reference>
        </references>
      </pivotArea>
    </chartFormat>
    <chartFormat chart="34" format="52" series="1">
      <pivotArea type="data" outline="0" fieldPosition="0">
        <references count="2">
          <reference field="4294967294" count="1" selected="0">
            <x v="0"/>
          </reference>
          <reference field="12" count="1" selected="0">
            <x v="5"/>
          </reference>
        </references>
      </pivotArea>
    </chartFormat>
    <chartFormat chart="34" format="53" series="1">
      <pivotArea type="data" outline="0" fieldPosition="0">
        <references count="2">
          <reference field="4294967294" count="1" selected="0">
            <x v="0"/>
          </reference>
          <reference field="12" count="1" selected="0">
            <x v="6"/>
          </reference>
        </references>
      </pivotArea>
    </chartFormat>
    <chartFormat chart="34" format="54" series="1">
      <pivotArea type="data" outline="0" fieldPosition="0">
        <references count="2">
          <reference field="4294967294" count="1" selected="0">
            <x v="0"/>
          </reference>
          <reference field="12" count="1" selected="0">
            <x v="7"/>
          </reference>
        </references>
      </pivotArea>
    </chartFormat>
    <chartFormat chart="34" format="55" series="1">
      <pivotArea type="data" outline="0" fieldPosition="0">
        <references count="2">
          <reference field="4294967294" count="1" selected="0">
            <x v="0"/>
          </reference>
          <reference field="12" count="1" selected="0">
            <x v="8"/>
          </reference>
        </references>
      </pivotArea>
    </chartFormat>
    <chartFormat chart="34" format="56" series="1">
      <pivotArea type="data" outline="0" fieldPosition="0">
        <references count="2">
          <reference field="4294967294" count="1" selected="0">
            <x v="0"/>
          </reference>
          <reference field="12" count="1" selected="0">
            <x v="9"/>
          </reference>
        </references>
      </pivotArea>
    </chartFormat>
    <chartFormat chart="34" format="57" series="1">
      <pivotArea type="data" outline="0" fieldPosition="0">
        <references count="2">
          <reference field="4294967294" count="1" selected="0">
            <x v="0"/>
          </reference>
          <reference field="12" count="1" selected="0">
            <x v="10"/>
          </reference>
        </references>
      </pivotArea>
    </chartFormat>
    <chartFormat chart="34" format="58" series="1">
      <pivotArea type="data" outline="0" fieldPosition="0">
        <references count="2">
          <reference field="4294967294" count="1" selected="0">
            <x v="0"/>
          </reference>
          <reference field="12" count="1" selected="0">
            <x v="11"/>
          </reference>
        </references>
      </pivotArea>
    </chartFormat>
    <chartFormat chart="34" format="59" series="1">
      <pivotArea type="data" outline="0" fieldPosition="0">
        <references count="2">
          <reference field="4294967294" count="1" selected="0">
            <x v="0"/>
          </reference>
          <reference field="12" count="1" selected="0">
            <x v="12"/>
          </reference>
        </references>
      </pivotArea>
    </chartFormat>
    <chartFormat chart="34" format="60" series="1">
      <pivotArea type="data" outline="0" fieldPosition="0">
        <references count="2">
          <reference field="4294967294" count="1" selected="0">
            <x v="0"/>
          </reference>
          <reference field="12" count="1" selected="0">
            <x v="13"/>
          </reference>
        </references>
      </pivotArea>
    </chartFormat>
    <chartFormat chart="40" format="61" series="1">
      <pivotArea type="data" outline="0" fieldPosition="0">
        <references count="2">
          <reference field="4294967294" count="1" selected="0">
            <x v="0"/>
          </reference>
          <reference field="12" count="1" selected="0">
            <x v="3"/>
          </reference>
        </references>
      </pivotArea>
    </chartFormat>
    <chartFormat chart="40" format="62" series="1">
      <pivotArea type="data" outline="0" fieldPosition="0">
        <references count="2">
          <reference field="4294967294" count="1" selected="0">
            <x v="0"/>
          </reference>
          <reference field="12" count="1" selected="0">
            <x v="5"/>
          </reference>
        </references>
      </pivotArea>
    </chartFormat>
    <chartFormat chart="40" format="63" series="1">
      <pivotArea type="data" outline="0" fieldPosition="0">
        <references count="2">
          <reference field="4294967294" count="1" selected="0">
            <x v="0"/>
          </reference>
          <reference field="12" count="1" selected="0">
            <x v="6"/>
          </reference>
        </references>
      </pivotArea>
    </chartFormat>
    <chartFormat chart="40" format="64" series="1">
      <pivotArea type="data" outline="0" fieldPosition="0">
        <references count="2">
          <reference field="4294967294" count="1" selected="0">
            <x v="0"/>
          </reference>
          <reference field="12" count="1" selected="0">
            <x v="7"/>
          </reference>
        </references>
      </pivotArea>
    </chartFormat>
    <chartFormat chart="40" format="65" series="1">
      <pivotArea type="data" outline="0" fieldPosition="0">
        <references count="2">
          <reference field="4294967294" count="1" selected="0">
            <x v="0"/>
          </reference>
          <reference field="12" count="1" selected="0">
            <x v="8"/>
          </reference>
        </references>
      </pivotArea>
    </chartFormat>
    <chartFormat chart="40" format="66" series="1">
      <pivotArea type="data" outline="0" fieldPosition="0">
        <references count="2">
          <reference field="4294967294" count="1" selected="0">
            <x v="0"/>
          </reference>
          <reference field="12" count="1" selected="0">
            <x v="9"/>
          </reference>
        </references>
      </pivotArea>
    </chartFormat>
    <chartFormat chart="40" format="67" series="1">
      <pivotArea type="data" outline="0" fieldPosition="0">
        <references count="2">
          <reference field="4294967294" count="1" selected="0">
            <x v="0"/>
          </reference>
          <reference field="12" count="1" selected="0">
            <x v="10"/>
          </reference>
        </references>
      </pivotArea>
    </chartFormat>
    <chartFormat chart="40" format="68" series="1">
      <pivotArea type="data" outline="0" fieldPosition="0">
        <references count="2">
          <reference field="4294967294" count="1" selected="0">
            <x v="0"/>
          </reference>
          <reference field="12" count="1" selected="0">
            <x v="11"/>
          </reference>
        </references>
      </pivotArea>
    </chartFormat>
    <chartFormat chart="40" format="69" series="1">
      <pivotArea type="data" outline="0" fieldPosition="0">
        <references count="2">
          <reference field="4294967294" count="1" selected="0">
            <x v="0"/>
          </reference>
          <reference field="12" count="1" selected="0">
            <x v="12"/>
          </reference>
        </references>
      </pivotArea>
    </chartFormat>
    <chartFormat chart="40" format="70" series="1">
      <pivotArea type="data" outline="0" fieldPosition="0">
        <references count="2">
          <reference field="4294967294" count="1" selected="0">
            <x v="0"/>
          </reference>
          <reference field="12" count="1" selected="0">
            <x v="13"/>
          </reference>
        </references>
      </pivotArea>
    </chartFormat>
    <chartFormat chart="41" format="71" series="1">
      <pivotArea type="data" outline="0" fieldPosition="0">
        <references count="2">
          <reference field="4294967294" count="1" selected="0">
            <x v="0"/>
          </reference>
          <reference field="12" count="1" selected="0">
            <x v="3"/>
          </reference>
        </references>
      </pivotArea>
    </chartFormat>
    <chartFormat chart="41" format="72" series="1">
      <pivotArea type="data" outline="0" fieldPosition="0">
        <references count="2">
          <reference field="4294967294" count="1" selected="0">
            <x v="0"/>
          </reference>
          <reference field="12" count="1" selected="0">
            <x v="5"/>
          </reference>
        </references>
      </pivotArea>
    </chartFormat>
    <chartFormat chart="41" format="73" series="1">
      <pivotArea type="data" outline="0" fieldPosition="0">
        <references count="2">
          <reference field="4294967294" count="1" selected="0">
            <x v="0"/>
          </reference>
          <reference field="12" count="1" selected="0">
            <x v="6"/>
          </reference>
        </references>
      </pivotArea>
    </chartFormat>
    <chartFormat chart="41" format="74" series="1">
      <pivotArea type="data" outline="0" fieldPosition="0">
        <references count="2">
          <reference field="4294967294" count="1" selected="0">
            <x v="0"/>
          </reference>
          <reference field="12" count="1" selected="0">
            <x v="7"/>
          </reference>
        </references>
      </pivotArea>
    </chartFormat>
    <chartFormat chart="41" format="75" series="1">
      <pivotArea type="data" outline="0" fieldPosition="0">
        <references count="2">
          <reference field="4294967294" count="1" selected="0">
            <x v="0"/>
          </reference>
          <reference field="12" count="1" selected="0">
            <x v="8"/>
          </reference>
        </references>
      </pivotArea>
    </chartFormat>
    <chartFormat chart="41" format="76" series="1">
      <pivotArea type="data" outline="0" fieldPosition="0">
        <references count="2">
          <reference field="4294967294" count="1" selected="0">
            <x v="0"/>
          </reference>
          <reference field="12" count="1" selected="0">
            <x v="9"/>
          </reference>
        </references>
      </pivotArea>
    </chartFormat>
    <chartFormat chart="41" format="77" series="1">
      <pivotArea type="data" outline="0" fieldPosition="0">
        <references count="2">
          <reference field="4294967294" count="1" selected="0">
            <x v="0"/>
          </reference>
          <reference field="12" count="1" selected="0">
            <x v="10"/>
          </reference>
        </references>
      </pivotArea>
    </chartFormat>
    <chartFormat chart="41" format="78" series="1">
      <pivotArea type="data" outline="0" fieldPosition="0">
        <references count="2">
          <reference field="4294967294" count="1" selected="0">
            <x v="0"/>
          </reference>
          <reference field="12" count="1" selected="0">
            <x v="11"/>
          </reference>
        </references>
      </pivotArea>
    </chartFormat>
    <chartFormat chart="41" format="79" series="1">
      <pivotArea type="data" outline="0" fieldPosition="0">
        <references count="2">
          <reference field="4294967294" count="1" selected="0">
            <x v="0"/>
          </reference>
          <reference field="12" count="1" selected="0">
            <x v="12"/>
          </reference>
        </references>
      </pivotArea>
    </chartFormat>
    <chartFormat chart="41" format="80" series="1">
      <pivotArea type="data" outline="0" fieldPosition="0">
        <references count="2">
          <reference field="4294967294" count="1" selected="0">
            <x v="0"/>
          </reference>
          <reference field="12" count="1" selected="0">
            <x v="1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00000000-0007-0000-0800-000001000000}" name="TablaDinámica2" cacheId="11"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14">
  <location ref="X3:Z75" firstHeaderRow="1" firstDataRow="2" firstDataCol="1" rowPageCount="1" colPageCount="1"/>
  <pivotFields count="24">
    <pivotField dataField="1" showAll="0" defaultSubtotal="0"/>
    <pivotField showAll="0" defaultSubtotal="0"/>
    <pivotField showAll="0" defaultSubtotal="0"/>
    <pivotField axis="axisRow" showAll="0">
      <items count="142">
        <item x="0"/>
        <item x="13"/>
        <item x="14"/>
        <item x="1"/>
        <item x="3"/>
        <item x="2"/>
        <item x="4"/>
        <item x="5"/>
        <item x="6"/>
        <item x="8"/>
        <item x="7"/>
        <item x="9"/>
        <item x="10"/>
        <item x="11"/>
        <item x="12"/>
        <item x="16"/>
        <item x="17"/>
        <item x="18"/>
        <item x="19"/>
        <item x="20"/>
        <item x="21"/>
        <item x="22"/>
        <item x="23"/>
        <item x="32"/>
        <item x="33"/>
        <item x="34"/>
        <item x="24"/>
        <item x="25"/>
        <item x="26"/>
        <item x="27"/>
        <item x="28"/>
        <item x="29"/>
        <item x="30"/>
        <item x="31"/>
        <item x="35"/>
        <item x="36"/>
        <item x="37"/>
        <item x="55"/>
        <item x="65"/>
        <item x="66"/>
        <item x="67"/>
        <item x="56"/>
        <item x="58"/>
        <item x="59"/>
        <item x="60"/>
        <item x="61"/>
        <item x="62"/>
        <item x="63"/>
        <item x="64"/>
        <item x="68"/>
        <item x="77"/>
        <item x="78"/>
        <item x="69"/>
        <item x="70"/>
        <item x="71"/>
        <item x="72"/>
        <item x="73"/>
        <item x="74"/>
        <item x="75"/>
        <item x="76"/>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38"/>
        <item x="39"/>
        <item x="40"/>
        <item x="41"/>
        <item x="42"/>
        <item x="43"/>
        <item x="44"/>
        <item x="45"/>
        <item x="46"/>
        <item x="47"/>
        <item x="48"/>
        <item x="49"/>
        <item x="50"/>
        <item x="51"/>
        <item x="52"/>
        <item x="53"/>
        <item x="54"/>
        <item x="110"/>
        <item x="111"/>
        <item x="112"/>
        <item x="113"/>
        <item x="114"/>
        <item x="115"/>
        <item x="116"/>
        <item x="117"/>
        <item x="118"/>
        <item x="120"/>
        <item x="121"/>
        <item x="122"/>
        <item x="123"/>
        <item x="124"/>
        <item x="125"/>
        <item x="126"/>
        <item x="127"/>
        <item x="128"/>
        <item x="129"/>
        <item x="131"/>
        <item x="130"/>
        <item x="132"/>
        <item x="133"/>
        <item x="134"/>
        <item x="135"/>
        <item x="136"/>
        <item x="137"/>
        <item x="139"/>
        <item x="140"/>
        <item x="57"/>
        <item x="15"/>
        <item x="119"/>
        <item x="138"/>
        <item t="default"/>
      </items>
    </pivotField>
    <pivotField showAll="0"/>
    <pivotField showAll="0"/>
    <pivotField showAll="0" defaultSubtotal="0"/>
    <pivotField showAll="0"/>
    <pivotField showAll="0"/>
    <pivotField showAll="0"/>
    <pivotField showAll="0" defaultSubtotal="0"/>
    <pivotField showAll="0"/>
    <pivotField axis="axisCol" showAll="0" defaultSubtotal="0">
      <items count="19">
        <item m="1" x="15"/>
        <item m="1" x="1"/>
        <item m="1" x="9"/>
        <item m="1" x="6"/>
        <item m="1" x="12"/>
        <item x="0"/>
        <item m="1" x="7"/>
        <item m="1" x="3"/>
        <item m="1" x="13"/>
        <item m="1" x="5"/>
        <item m="1" x="14"/>
        <item m="1" x="4"/>
        <item m="1" x="17"/>
        <item m="1" x="11"/>
        <item m="1" x="2"/>
        <item m="1" x="16"/>
        <item m="1" x="8"/>
        <item m="1" x="18"/>
        <item m="1" x="10"/>
      </items>
    </pivotField>
    <pivotField showAll="0"/>
    <pivotField showAll="0"/>
    <pivotField showAll="0"/>
    <pivotField showAll="0"/>
    <pivotField showAll="0"/>
    <pivotField showAll="0"/>
    <pivotField axis="axisPage" multipleItemSelectionAllowed="1" showAll="0">
      <items count="6">
        <item h="1" x="0"/>
        <item x="1"/>
        <item x="4"/>
        <item x="2"/>
        <item x="3"/>
        <item t="default"/>
      </items>
    </pivotField>
    <pivotField showAll="0"/>
    <pivotField showAll="0"/>
    <pivotField showAll="0"/>
    <pivotField showAll="0"/>
  </pivotFields>
  <rowFields count="1">
    <field x="3"/>
  </rowFields>
  <rowItems count="71">
    <i>
      <x v="8"/>
    </i>
    <i>
      <x v="9"/>
    </i>
    <i>
      <x v="10"/>
    </i>
    <i>
      <x v="11"/>
    </i>
    <i>
      <x v="15"/>
    </i>
    <i>
      <x v="16"/>
    </i>
    <i>
      <x v="19"/>
    </i>
    <i>
      <x v="20"/>
    </i>
    <i>
      <x v="21"/>
    </i>
    <i>
      <x v="23"/>
    </i>
    <i>
      <x v="24"/>
    </i>
    <i>
      <x v="25"/>
    </i>
    <i>
      <x v="26"/>
    </i>
    <i>
      <x v="27"/>
    </i>
    <i>
      <x v="28"/>
    </i>
    <i>
      <x v="29"/>
    </i>
    <i>
      <x v="31"/>
    </i>
    <i>
      <x v="32"/>
    </i>
    <i>
      <x v="33"/>
    </i>
    <i>
      <x v="34"/>
    </i>
    <i>
      <x v="36"/>
    </i>
    <i>
      <x v="38"/>
    </i>
    <i>
      <x v="39"/>
    </i>
    <i>
      <x v="40"/>
    </i>
    <i>
      <x v="41"/>
    </i>
    <i>
      <x v="42"/>
    </i>
    <i>
      <x v="44"/>
    </i>
    <i>
      <x v="45"/>
    </i>
    <i>
      <x v="46"/>
    </i>
    <i>
      <x v="47"/>
    </i>
    <i>
      <x v="55"/>
    </i>
    <i>
      <x v="56"/>
    </i>
    <i>
      <x v="58"/>
    </i>
    <i>
      <x v="59"/>
    </i>
    <i>
      <x v="60"/>
    </i>
    <i>
      <x v="63"/>
    </i>
    <i>
      <x v="64"/>
    </i>
    <i>
      <x v="68"/>
    </i>
    <i>
      <x v="74"/>
    </i>
    <i>
      <x v="75"/>
    </i>
    <i>
      <x v="81"/>
    </i>
    <i>
      <x v="82"/>
    </i>
    <i>
      <x v="83"/>
    </i>
    <i>
      <x v="86"/>
    </i>
    <i>
      <x v="89"/>
    </i>
    <i>
      <x v="92"/>
    </i>
    <i>
      <x v="97"/>
    </i>
    <i>
      <x v="100"/>
    </i>
    <i>
      <x v="101"/>
    </i>
    <i>
      <x v="105"/>
    </i>
    <i>
      <x v="106"/>
    </i>
    <i>
      <x v="107"/>
    </i>
    <i>
      <x v="116"/>
    </i>
    <i>
      <x v="117"/>
    </i>
    <i>
      <x v="120"/>
    </i>
    <i>
      <x v="121"/>
    </i>
    <i>
      <x v="122"/>
    </i>
    <i>
      <x v="124"/>
    </i>
    <i>
      <x v="125"/>
    </i>
    <i>
      <x v="126"/>
    </i>
    <i>
      <x v="128"/>
    </i>
    <i>
      <x v="129"/>
    </i>
    <i>
      <x v="130"/>
    </i>
    <i>
      <x v="131"/>
    </i>
    <i>
      <x v="132"/>
    </i>
    <i>
      <x v="133"/>
    </i>
    <i>
      <x v="134"/>
    </i>
    <i>
      <x v="135"/>
    </i>
    <i>
      <x v="136"/>
    </i>
    <i>
      <x v="137"/>
    </i>
    <i t="grand">
      <x/>
    </i>
  </rowItems>
  <colFields count="1">
    <field x="12"/>
  </colFields>
  <colItems count="2">
    <i>
      <x v="5"/>
    </i>
    <i t="grand">
      <x/>
    </i>
  </colItems>
  <pageFields count="1">
    <pageField fld="19" hier="-1"/>
  </pageFields>
  <dataFields count="1">
    <dataField name="Cuenta de id" fld="0" subtotal="count" baseField="1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Dinámica1" cacheId="11"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14">
  <location ref="B3:D146" firstHeaderRow="1" firstDataRow="2" firstDataCol="1" rowPageCount="1" colPageCount="1"/>
  <pivotFields count="24">
    <pivotField dataField="1" showAll="0" defaultSubtotal="0"/>
    <pivotField showAll="0" defaultSubtotal="0"/>
    <pivotField showAll="0" defaultSubtotal="0"/>
    <pivotField axis="axisRow" showAll="0">
      <items count="142">
        <item x="0"/>
        <item x="13"/>
        <item x="14"/>
        <item x="1"/>
        <item x="3"/>
        <item x="2"/>
        <item x="4"/>
        <item x="5"/>
        <item x="6"/>
        <item x="8"/>
        <item x="7"/>
        <item x="9"/>
        <item x="10"/>
        <item x="11"/>
        <item x="12"/>
        <item x="16"/>
        <item x="17"/>
        <item x="18"/>
        <item x="19"/>
        <item x="20"/>
        <item x="21"/>
        <item x="22"/>
        <item x="23"/>
        <item x="32"/>
        <item x="33"/>
        <item x="34"/>
        <item x="24"/>
        <item x="25"/>
        <item x="26"/>
        <item x="27"/>
        <item x="28"/>
        <item x="29"/>
        <item x="30"/>
        <item x="31"/>
        <item x="35"/>
        <item x="36"/>
        <item x="37"/>
        <item x="55"/>
        <item x="65"/>
        <item x="66"/>
        <item x="67"/>
        <item x="56"/>
        <item x="58"/>
        <item x="59"/>
        <item x="60"/>
        <item x="61"/>
        <item x="62"/>
        <item x="63"/>
        <item x="64"/>
        <item x="68"/>
        <item x="77"/>
        <item x="78"/>
        <item x="69"/>
        <item x="70"/>
        <item x="71"/>
        <item x="72"/>
        <item x="73"/>
        <item x="74"/>
        <item x="75"/>
        <item x="76"/>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38"/>
        <item x="39"/>
        <item x="40"/>
        <item x="41"/>
        <item x="42"/>
        <item x="43"/>
        <item x="44"/>
        <item x="45"/>
        <item x="46"/>
        <item x="47"/>
        <item x="48"/>
        <item x="49"/>
        <item x="50"/>
        <item x="51"/>
        <item x="52"/>
        <item x="53"/>
        <item x="54"/>
        <item x="110"/>
        <item x="111"/>
        <item x="112"/>
        <item x="113"/>
        <item x="114"/>
        <item x="115"/>
        <item x="116"/>
        <item x="117"/>
        <item x="118"/>
        <item x="120"/>
        <item x="121"/>
        <item x="122"/>
        <item x="123"/>
        <item x="124"/>
        <item x="125"/>
        <item x="126"/>
        <item x="127"/>
        <item x="128"/>
        <item x="129"/>
        <item x="131"/>
        <item x="130"/>
        <item x="132"/>
        <item x="133"/>
        <item x="134"/>
        <item x="135"/>
        <item x="136"/>
        <item x="137"/>
        <item x="139"/>
        <item x="140"/>
        <item x="57"/>
        <item x="15"/>
        <item x="119"/>
        <item x="138"/>
        <item t="default"/>
      </items>
    </pivotField>
    <pivotField showAll="0"/>
    <pivotField showAll="0"/>
    <pivotField showAll="0" defaultSubtotal="0"/>
    <pivotField showAll="0"/>
    <pivotField showAll="0"/>
    <pivotField showAll="0"/>
    <pivotField showAll="0" defaultSubtotal="0"/>
    <pivotField showAll="0"/>
    <pivotField axis="axisCol" showAll="0" defaultSubtotal="0">
      <items count="19">
        <item m="1" x="15"/>
        <item m="1" x="1"/>
        <item m="1" x="9"/>
        <item m="1" x="6"/>
        <item m="1" x="12"/>
        <item x="0"/>
        <item m="1" x="7"/>
        <item m="1" x="3"/>
        <item m="1" x="13"/>
        <item m="1" x="5"/>
        <item m="1" x="14"/>
        <item m="1" x="4"/>
        <item m="1" x="17"/>
        <item m="1" x="11"/>
        <item m="1" x="2"/>
        <item m="1" x="16"/>
        <item m="1" x="8"/>
        <item m="1" x="18"/>
        <item m="1" x="10"/>
      </items>
    </pivotField>
    <pivotField showAll="0"/>
    <pivotField showAll="0"/>
    <pivotField showAll="0"/>
    <pivotField showAll="0"/>
    <pivotField showAll="0"/>
    <pivotField showAll="0"/>
    <pivotField axis="axisPage" showAll="0">
      <items count="6">
        <item x="0"/>
        <item x="1"/>
        <item x="4"/>
        <item x="2"/>
        <item x="3"/>
        <item t="default"/>
      </items>
    </pivotField>
    <pivotField showAll="0"/>
    <pivotField showAll="0"/>
    <pivotField showAll="0"/>
    <pivotField showAll="0"/>
  </pivotFields>
  <rowFields count="1">
    <field x="3"/>
  </rowFields>
  <rowItems count="1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t="grand">
      <x/>
    </i>
  </rowItems>
  <colFields count="1">
    <field x="12"/>
  </colFields>
  <colItems count="2">
    <i>
      <x v="5"/>
    </i>
    <i t="grand">
      <x/>
    </i>
  </colItems>
  <pageFields count="1">
    <pageField fld="19" hier="-1"/>
  </pageFields>
  <dataFields count="1">
    <dataField name="Cuenta de id" fld="0" subtotal="count" baseField="1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4000000}" name="3.GLOBAL-Items obligaciópubli-resum num" cacheId="11" applyNumberFormats="0" applyBorderFormats="0" applyFontFormats="0" applyPatternFormats="0" applyAlignmentFormats="0" applyWidthHeightFormats="1" dataCaption="Valors" updatedVersion="8" minRefreshableVersion="3" useAutoFormatting="1" itemPrintTitles="1" createdVersion="6" indent="0" outline="1" outlineData="1" multipleFieldFilters="0">
  <location ref="F36:K40" firstHeaderRow="1" firstDataRow="2" firstDataCol="1"/>
  <pivotFields count="24">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axis="axisCol" dataField="1" showAll="0">
      <items count="6">
        <item x="0"/>
        <item x="2"/>
        <item x="1"/>
        <item x="3"/>
        <item m="1" x="4"/>
        <item t="default"/>
      </items>
    </pivotField>
    <pivotField showAll="0"/>
    <pivotField showAll="0"/>
    <pivotField showAll="0"/>
    <pivotField showAll="0"/>
    <pivotField showAll="0"/>
    <pivotField showAll="0"/>
    <pivotField showAll="0"/>
    <pivotField showAll="0"/>
    <pivotField showAll="0"/>
  </pivotFields>
  <rowFields count="1">
    <field x="6"/>
  </rowFields>
  <rowItems count="3">
    <i>
      <x/>
    </i>
    <i>
      <x v="1"/>
    </i>
    <i t="grand">
      <x/>
    </i>
  </rowItems>
  <colFields count="1">
    <field x="14"/>
  </colFields>
  <colItems count="5">
    <i>
      <x/>
    </i>
    <i>
      <x v="1"/>
    </i>
    <i>
      <x v="2"/>
    </i>
    <i>
      <x v="3"/>
    </i>
    <i t="grand">
      <x/>
    </i>
  </colItems>
  <dataFields count="1">
    <dataField name="Recompte de Compleix?" fld="1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00000000-0007-0000-0800-000003000000}" name="TablaDinámica4" cacheId="11"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14">
  <location ref="BL3:BN45" firstHeaderRow="1" firstDataRow="2" firstDataCol="1" rowPageCount="1" colPageCount="1"/>
  <pivotFields count="24">
    <pivotField dataField="1" showAll="0" defaultSubtotal="0"/>
    <pivotField axis="axisRow" showAll="0" defaultSubtotal="0">
      <items count="6">
        <item x="2"/>
        <item x="3"/>
        <item x="1"/>
        <item x="0"/>
        <item x="5"/>
        <item x="4"/>
      </items>
    </pivotField>
    <pivotField axis="axisRow" showAll="0" defaultSubtotal="0">
      <items count="19">
        <item m="1" x="18"/>
        <item x="7"/>
        <item x="13"/>
        <item x="2"/>
        <item x="16"/>
        <item x="10"/>
        <item x="5"/>
        <item x="12"/>
        <item x="0"/>
        <item x="8"/>
        <item x="1"/>
        <item x="6"/>
        <item x="4"/>
        <item x="3"/>
        <item x="11"/>
        <item x="15"/>
        <item x="14"/>
        <item x="9"/>
        <item x="17"/>
      </items>
    </pivotField>
    <pivotField axis="axisRow" showAll="0">
      <items count="142">
        <item x="0"/>
        <item x="13"/>
        <item x="14"/>
        <item x="1"/>
        <item x="3"/>
        <item x="2"/>
        <item x="4"/>
        <item x="5"/>
        <item x="6"/>
        <item x="8"/>
        <item x="7"/>
        <item x="9"/>
        <item x="10"/>
        <item x="11"/>
        <item x="12"/>
        <item x="16"/>
        <item x="17"/>
        <item x="18"/>
        <item x="19"/>
        <item x="20"/>
        <item x="21"/>
        <item x="22"/>
        <item x="23"/>
        <item x="32"/>
        <item x="33"/>
        <item x="34"/>
        <item x="24"/>
        <item x="25"/>
        <item x="26"/>
        <item x="27"/>
        <item x="28"/>
        <item x="29"/>
        <item x="30"/>
        <item x="31"/>
        <item x="35"/>
        <item x="36"/>
        <item x="37"/>
        <item x="55"/>
        <item x="65"/>
        <item x="66"/>
        <item x="67"/>
        <item x="56"/>
        <item x="58"/>
        <item x="59"/>
        <item x="60"/>
        <item x="61"/>
        <item x="62"/>
        <item x="63"/>
        <item x="64"/>
        <item x="68"/>
        <item x="77"/>
        <item x="78"/>
        <item x="69"/>
        <item x="70"/>
        <item x="71"/>
        <item x="72"/>
        <item x="73"/>
        <item x="74"/>
        <item x="75"/>
        <item x="76"/>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38"/>
        <item x="39"/>
        <item x="40"/>
        <item x="41"/>
        <item x="42"/>
        <item x="43"/>
        <item x="44"/>
        <item x="45"/>
        <item x="46"/>
        <item x="47"/>
        <item x="48"/>
        <item x="49"/>
        <item x="50"/>
        <item x="51"/>
        <item x="52"/>
        <item x="53"/>
        <item x="54"/>
        <item x="110"/>
        <item x="111"/>
        <item x="112"/>
        <item x="113"/>
        <item x="114"/>
        <item x="115"/>
        <item x="116"/>
        <item x="117"/>
        <item x="118"/>
        <item x="120"/>
        <item x="121"/>
        <item x="122"/>
        <item x="123"/>
        <item x="124"/>
        <item x="125"/>
        <item x="126"/>
        <item x="127"/>
        <item x="128"/>
        <item x="129"/>
        <item x="131"/>
        <item x="130"/>
        <item x="132"/>
        <item x="133"/>
        <item x="134"/>
        <item x="135"/>
        <item x="136"/>
        <item x="137"/>
        <item x="139"/>
        <item x="140"/>
        <item x="57"/>
        <item x="15"/>
        <item x="119"/>
        <item x="138"/>
        <item t="default"/>
      </items>
    </pivotField>
    <pivotField showAll="0"/>
    <pivotField showAll="0"/>
    <pivotField showAll="0" defaultSubtotal="0"/>
    <pivotField showAll="0"/>
    <pivotField showAll="0"/>
    <pivotField showAll="0"/>
    <pivotField showAll="0" defaultSubtotal="0"/>
    <pivotField showAll="0"/>
    <pivotField axis="axisCol" showAll="0" defaultSubtotal="0">
      <items count="19">
        <item m="1" x="15"/>
        <item m="1" x="1"/>
        <item m="1" x="9"/>
        <item m="1" x="6"/>
        <item m="1" x="12"/>
        <item x="0"/>
        <item m="1" x="7"/>
        <item m="1" x="3"/>
        <item m="1" x="13"/>
        <item m="1" x="5"/>
        <item m="1" x="14"/>
        <item m="1" x="4"/>
        <item m="1" x="17"/>
        <item m="1" x="11"/>
        <item m="1" x="2"/>
        <item m="1" x="16"/>
        <item m="1" x="8"/>
        <item m="1" x="18"/>
        <item m="1" x="10"/>
      </items>
    </pivotField>
    <pivotField showAll="0"/>
    <pivotField showAll="0"/>
    <pivotField showAll="0"/>
    <pivotField showAll="0"/>
    <pivotField showAll="0"/>
    <pivotField showAll="0"/>
    <pivotField axis="axisPage" multipleItemSelectionAllowed="1" showAll="0">
      <items count="6">
        <item h="1" x="0"/>
        <item x="1"/>
        <item h="1" x="4"/>
        <item x="2"/>
        <item h="1" x="3"/>
        <item t="default"/>
      </items>
    </pivotField>
    <pivotField showAll="0"/>
    <pivotField showAll="0"/>
    <pivotField showAll="0"/>
    <pivotField showAll="0"/>
  </pivotFields>
  <rowFields count="3">
    <field x="1"/>
    <field x="2"/>
    <field x="3"/>
  </rowFields>
  <rowItems count="41">
    <i>
      <x/>
    </i>
    <i r="1">
      <x v="1"/>
    </i>
    <i r="2">
      <x v="41"/>
    </i>
    <i r="2">
      <x v="42"/>
    </i>
    <i r="2">
      <x v="44"/>
    </i>
    <i r="2">
      <x v="45"/>
    </i>
    <i r="2">
      <x v="46"/>
    </i>
    <i r="2">
      <x v="47"/>
    </i>
    <i r="2">
      <x v="137"/>
    </i>
    <i>
      <x v="1"/>
    </i>
    <i r="1">
      <x v="2"/>
    </i>
    <i r="2">
      <x v="89"/>
    </i>
    <i r="1">
      <x v="7"/>
    </i>
    <i r="2">
      <x v="81"/>
    </i>
    <i r="2">
      <x v="82"/>
    </i>
    <i r="2">
      <x v="83"/>
    </i>
    <i r="1">
      <x v="14"/>
    </i>
    <i r="2">
      <x v="74"/>
    </i>
    <i r="2">
      <x v="75"/>
    </i>
    <i>
      <x v="3"/>
    </i>
    <i r="1">
      <x v="3"/>
    </i>
    <i r="2">
      <x v="25"/>
    </i>
    <i r="2">
      <x v="29"/>
    </i>
    <i r="2">
      <x v="31"/>
    </i>
    <i r="2">
      <x v="32"/>
    </i>
    <i r="2">
      <x v="33"/>
    </i>
    <i r="1">
      <x v="8"/>
    </i>
    <i r="2">
      <x v="8"/>
    </i>
    <i r="2">
      <x v="9"/>
    </i>
    <i r="2">
      <x v="10"/>
    </i>
    <i r="2">
      <x v="11"/>
    </i>
    <i>
      <x v="4"/>
    </i>
    <i r="1">
      <x v="18"/>
    </i>
    <i r="2">
      <x v="131"/>
    </i>
    <i r="2">
      <x v="132"/>
    </i>
    <i r="2">
      <x v="136"/>
    </i>
    <i>
      <x v="5"/>
    </i>
    <i r="1">
      <x v="4"/>
    </i>
    <i r="2">
      <x v="121"/>
    </i>
    <i r="2">
      <x v="122"/>
    </i>
    <i t="grand">
      <x/>
    </i>
  </rowItems>
  <colFields count="1">
    <field x="12"/>
  </colFields>
  <colItems count="2">
    <i>
      <x v="5"/>
    </i>
    <i t="grand">
      <x/>
    </i>
  </colItems>
  <pageFields count="1">
    <pageField fld="19" hier="-1"/>
  </pageFields>
  <dataFields count="1">
    <dataField name="Cuenta de id" fld="0" subtotal="count" baseField="1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00000000-0007-0000-0800-000002000000}" name="TablaDinámica3" cacheId="11"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14">
  <location ref="AR3:AT32" firstHeaderRow="1" firstDataRow="2" firstDataCol="1" rowPageCount="1" colPageCount="1"/>
  <pivotFields count="24">
    <pivotField dataField="1" showAll="0" defaultSubtotal="0"/>
    <pivotField showAll="0" defaultSubtotal="0"/>
    <pivotField showAll="0" defaultSubtotal="0"/>
    <pivotField axis="axisRow" showAll="0">
      <items count="142">
        <item x="0"/>
        <item x="13"/>
        <item x="14"/>
        <item x="1"/>
        <item x="3"/>
        <item x="2"/>
        <item x="4"/>
        <item x="5"/>
        <item x="6"/>
        <item x="8"/>
        <item x="7"/>
        <item x="9"/>
        <item x="10"/>
        <item x="11"/>
        <item x="12"/>
        <item x="16"/>
        <item x="17"/>
        <item x="18"/>
        <item x="19"/>
        <item x="20"/>
        <item x="21"/>
        <item x="22"/>
        <item x="23"/>
        <item x="32"/>
        <item x="33"/>
        <item x="34"/>
        <item x="24"/>
        <item x="25"/>
        <item x="26"/>
        <item x="27"/>
        <item x="28"/>
        <item x="29"/>
        <item x="30"/>
        <item x="31"/>
        <item x="35"/>
        <item x="36"/>
        <item x="37"/>
        <item x="55"/>
        <item x="65"/>
        <item x="66"/>
        <item x="67"/>
        <item x="56"/>
        <item x="58"/>
        <item x="59"/>
        <item x="60"/>
        <item x="61"/>
        <item x="62"/>
        <item x="63"/>
        <item x="64"/>
        <item x="68"/>
        <item x="77"/>
        <item x="78"/>
        <item x="69"/>
        <item x="70"/>
        <item x="71"/>
        <item x="72"/>
        <item x="73"/>
        <item x="74"/>
        <item x="75"/>
        <item x="76"/>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38"/>
        <item x="39"/>
        <item x="40"/>
        <item x="41"/>
        <item x="42"/>
        <item x="43"/>
        <item x="44"/>
        <item x="45"/>
        <item x="46"/>
        <item x="47"/>
        <item x="48"/>
        <item x="49"/>
        <item x="50"/>
        <item x="51"/>
        <item x="52"/>
        <item x="53"/>
        <item x="54"/>
        <item x="110"/>
        <item x="111"/>
        <item x="112"/>
        <item x="113"/>
        <item x="114"/>
        <item x="115"/>
        <item x="116"/>
        <item x="117"/>
        <item x="118"/>
        <item x="120"/>
        <item x="121"/>
        <item x="122"/>
        <item x="123"/>
        <item x="124"/>
        <item x="125"/>
        <item x="126"/>
        <item x="127"/>
        <item x="128"/>
        <item x="129"/>
        <item x="131"/>
        <item x="130"/>
        <item x="132"/>
        <item x="133"/>
        <item x="134"/>
        <item x="135"/>
        <item x="136"/>
        <item x="137"/>
        <item x="139"/>
        <item x="140"/>
        <item x="57"/>
        <item x="15"/>
        <item x="119"/>
        <item x="138"/>
        <item t="default"/>
      </items>
    </pivotField>
    <pivotField showAll="0"/>
    <pivotField showAll="0"/>
    <pivotField showAll="0" defaultSubtotal="0"/>
    <pivotField showAll="0"/>
    <pivotField showAll="0"/>
    <pivotField showAll="0"/>
    <pivotField showAll="0" defaultSubtotal="0"/>
    <pivotField showAll="0"/>
    <pivotField axis="axisCol" showAll="0" defaultSubtotal="0">
      <items count="19">
        <item m="1" x="15"/>
        <item m="1" x="1"/>
        <item m="1" x="9"/>
        <item m="1" x="6"/>
        <item m="1" x="12"/>
        <item x="0"/>
        <item m="1" x="7"/>
        <item m="1" x="3"/>
        <item m="1" x="13"/>
        <item m="1" x="5"/>
        <item m="1" x="14"/>
        <item m="1" x="4"/>
        <item m="1" x="17"/>
        <item m="1" x="11"/>
        <item m="1" x="2"/>
        <item m="1" x="16"/>
        <item m="1" x="8"/>
        <item m="1" x="18"/>
        <item m="1" x="10"/>
      </items>
    </pivotField>
    <pivotField showAll="0"/>
    <pivotField showAll="0"/>
    <pivotField showAll="0"/>
    <pivotField showAll="0"/>
    <pivotField showAll="0"/>
    <pivotField showAll="0"/>
    <pivotField axis="axisPage" multipleItemSelectionAllowed="1" showAll="0">
      <items count="6">
        <item h="1" x="0"/>
        <item x="1"/>
        <item h="1" x="4"/>
        <item x="2"/>
        <item h="1" x="3"/>
        <item t="default"/>
      </items>
    </pivotField>
    <pivotField showAll="0"/>
    <pivotField showAll="0"/>
    <pivotField showAll="0"/>
    <pivotField showAll="0"/>
  </pivotFields>
  <rowFields count="1">
    <field x="3"/>
  </rowFields>
  <rowItems count="28">
    <i>
      <x v="8"/>
    </i>
    <i>
      <x v="9"/>
    </i>
    <i>
      <x v="10"/>
    </i>
    <i>
      <x v="11"/>
    </i>
    <i>
      <x v="25"/>
    </i>
    <i>
      <x v="29"/>
    </i>
    <i>
      <x v="31"/>
    </i>
    <i>
      <x v="32"/>
    </i>
    <i>
      <x v="33"/>
    </i>
    <i>
      <x v="41"/>
    </i>
    <i>
      <x v="42"/>
    </i>
    <i>
      <x v="44"/>
    </i>
    <i>
      <x v="45"/>
    </i>
    <i>
      <x v="46"/>
    </i>
    <i>
      <x v="47"/>
    </i>
    <i>
      <x v="74"/>
    </i>
    <i>
      <x v="75"/>
    </i>
    <i>
      <x v="81"/>
    </i>
    <i>
      <x v="82"/>
    </i>
    <i>
      <x v="83"/>
    </i>
    <i>
      <x v="89"/>
    </i>
    <i>
      <x v="121"/>
    </i>
    <i>
      <x v="122"/>
    </i>
    <i>
      <x v="131"/>
    </i>
    <i>
      <x v="132"/>
    </i>
    <i>
      <x v="136"/>
    </i>
    <i>
      <x v="137"/>
    </i>
    <i t="grand">
      <x/>
    </i>
  </rowItems>
  <colFields count="1">
    <field x="12"/>
  </colFields>
  <colItems count="2">
    <i>
      <x v="5"/>
    </i>
    <i t="grand">
      <x/>
    </i>
  </colItems>
  <pageFields count="1">
    <pageField fld="19" hier="-1"/>
  </pageFields>
  <dataFields count="1">
    <dataField name="Cuenta de id" fld="0" subtotal="count" baseField="1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3000000}" name="3.GLOBAL-Items obligaciópubli-resum %" cacheId="11" applyNumberFormats="0" applyBorderFormats="0" applyFontFormats="0" applyPatternFormats="0" applyAlignmentFormats="0" applyWidthHeightFormats="1" dataCaption="Valors" updatedVersion="8" minRefreshableVersion="3" useAutoFormatting="1" itemPrintTitles="1" createdVersion="6" indent="0" outline="1" outlineData="1" multipleFieldFilters="0">
  <location ref="F43:K47" firstHeaderRow="1" firstDataRow="2" firstDataCol="1"/>
  <pivotFields count="24">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axis="axisCol" dataField="1" showAll="0">
      <items count="6">
        <item x="0"/>
        <item x="2"/>
        <item x="1"/>
        <item x="3"/>
        <item m="1" x="4"/>
        <item t="default"/>
      </items>
    </pivotField>
    <pivotField showAll="0"/>
    <pivotField showAll="0"/>
    <pivotField showAll="0"/>
    <pivotField showAll="0"/>
    <pivotField showAll="0"/>
    <pivotField showAll="0"/>
    <pivotField showAll="0"/>
    <pivotField showAll="0"/>
    <pivotField showAll="0"/>
  </pivotFields>
  <rowFields count="1">
    <field x="6"/>
  </rowFields>
  <rowItems count="3">
    <i>
      <x/>
    </i>
    <i>
      <x v="1"/>
    </i>
    <i t="grand">
      <x/>
    </i>
  </rowItems>
  <colFields count="1">
    <field x="14"/>
  </colFields>
  <colItems count="5">
    <i>
      <x/>
    </i>
    <i>
      <x v="1"/>
    </i>
    <i>
      <x v="2"/>
    </i>
    <i>
      <x v="3"/>
    </i>
    <i t="grand">
      <x/>
    </i>
  </colItems>
  <dataFields count="1">
    <dataField name="Recompte de Compleix?" fld="14" subtotal="count" showDataAs="percentOfTotal" baseField="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300-000008000000}" name="Taula dinàmica2" cacheId="11" applyNumberFormats="0" applyBorderFormats="0" applyFontFormats="0" applyPatternFormats="0" applyAlignmentFormats="0" applyWidthHeightFormats="1" dataCaption="Valors" updatedVersion="8" minRefreshableVersion="3" useAutoFormatting="1" itemPrintTitles="1" createdVersion="6" indent="0" outline="1" outlineData="1" multipleFieldFilters="0" chartFormat="22">
  <location ref="A100:C118" firstHeaderRow="0" firstDataRow="1" firstDataCol="1"/>
  <pivotFields count="24">
    <pivotField showAll="0"/>
    <pivotField axis="axisRow" showAll="0">
      <items count="7">
        <item x="2"/>
        <item x="3"/>
        <item x="1"/>
        <item x="0"/>
        <item x="5"/>
        <item x="4"/>
        <item t="default"/>
      </items>
    </pivotField>
    <pivotField showAll="0"/>
    <pivotField showAll="0"/>
    <pivotField showAll="0"/>
    <pivotField showAll="0"/>
    <pivotField showAll="0"/>
    <pivotField showAll="0"/>
    <pivotField showAll="0"/>
    <pivotField axis="axisRow" dataField="1" multipleItemSelectionAllowed="1" showAll="0">
      <items count="5">
        <item x="1"/>
        <item x="3"/>
        <item h="1" x="0"/>
        <item h="1" x="2"/>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2">
    <field x="1"/>
    <field x="9"/>
  </rowFields>
  <rowItems count="18">
    <i>
      <x/>
    </i>
    <i r="1">
      <x/>
    </i>
    <i r="1">
      <x v="1"/>
    </i>
    <i>
      <x v="1"/>
    </i>
    <i r="1">
      <x/>
    </i>
    <i r="1">
      <x v="1"/>
    </i>
    <i>
      <x v="2"/>
    </i>
    <i r="1">
      <x/>
    </i>
    <i r="1">
      <x v="1"/>
    </i>
    <i>
      <x v="3"/>
    </i>
    <i r="1">
      <x/>
    </i>
    <i r="1">
      <x v="1"/>
    </i>
    <i>
      <x v="4"/>
    </i>
    <i r="1">
      <x v="1"/>
    </i>
    <i>
      <x v="5"/>
    </i>
    <i r="1">
      <x/>
    </i>
    <i r="1">
      <x v="1"/>
    </i>
    <i t="grand">
      <x/>
    </i>
  </rowItems>
  <colFields count="1">
    <field x="-2"/>
  </colFields>
  <colItems count="2">
    <i>
      <x/>
    </i>
    <i i="1">
      <x v="1"/>
    </i>
  </colItems>
  <dataFields count="2">
    <dataField name="Nº items automàtics recomanats" fld="9" subtotal="count" baseField="0" baseItem="0"/>
    <dataField name="Nº items automàtics aplicats " fld="15" baseField="0" baseItem="0"/>
  </dataFields>
  <chartFormats count="6">
    <chartFormat chart="3" format="4" series="1">
      <pivotArea type="data" outline="0" fieldPosition="0">
        <references count="1">
          <reference field="4294967294" count="1" selected="0">
            <x v="0"/>
          </reference>
        </references>
      </pivotArea>
    </chartFormat>
    <chartFormat chart="3" format="6" series="1">
      <pivotArea type="data" outline="0" fieldPosition="0">
        <references count="1">
          <reference field="4294967294" count="1" selected="0">
            <x v="1"/>
          </reference>
        </references>
      </pivotArea>
    </chartFormat>
    <chartFormat chart="3" format="7" series="1">
      <pivotArea type="data" outline="0" fieldPosition="0">
        <references count="2">
          <reference field="4294967294" count="1" selected="0">
            <x v="1"/>
          </reference>
          <reference field="9" count="1" selected="0">
            <x v="0"/>
          </reference>
        </references>
      </pivotArea>
    </chartFormat>
    <chartFormat chart="3" format="8" series="1">
      <pivotArea type="data" outline="0" fieldPosition="0">
        <references count="2">
          <reference field="4294967294" count="1" selected="0">
            <x v="1"/>
          </reference>
          <reference field="9" count="1" selected="0">
            <x v="1"/>
          </reference>
        </references>
      </pivotArea>
    </chartFormat>
    <chartFormat chart="4" format="9" series="1">
      <pivotArea type="data" outline="0" fieldPosition="0">
        <references count="1">
          <reference field="4294967294" count="1" selected="0">
            <x v="0"/>
          </reference>
        </references>
      </pivotArea>
    </chartFormat>
    <chartFormat chart="4" format="10"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2. Situació per àmbit-barres" cacheId="11"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56">
  <location ref="H3:M29" firstHeaderRow="1" firstDataRow="2" firstDataCol="1"/>
  <pivotFields count="24">
    <pivotField showAll="0" defaultSubtotal="0"/>
    <pivotField axis="axisRow" showAll="0" countASubtotal="1">
      <items count="7">
        <item x="2"/>
        <item x="3"/>
        <item x="1"/>
        <item x="0"/>
        <item x="5"/>
        <item x="4"/>
        <item t="countA"/>
      </items>
    </pivotField>
    <pivotField axis="axisRow" showAll="0" defaultSubtotal="0">
      <items count="19">
        <item m="1" x="18"/>
        <item x="7"/>
        <item x="13"/>
        <item x="2"/>
        <item x="16"/>
        <item x="10"/>
        <item x="5"/>
        <item x="12"/>
        <item x="0"/>
        <item x="8"/>
        <item x="1"/>
        <item x="6"/>
        <item x="4"/>
        <item x="3"/>
        <item x="11"/>
        <item x="15"/>
        <item x="14"/>
        <item x="9"/>
        <item x="17"/>
      </items>
    </pivotField>
    <pivotField showAll="0"/>
    <pivotField showAll="0"/>
    <pivotField showAll="0"/>
    <pivotField showAll="0" defaultSubtotal="0">
      <items count="2">
        <item x="1"/>
        <item x="0"/>
      </items>
    </pivotField>
    <pivotField showAll="0"/>
    <pivotField showAll="0"/>
    <pivotField showAll="0">
      <items count="5">
        <item x="1"/>
        <item x="3"/>
        <item x="0"/>
        <item x="2"/>
        <item t="default"/>
      </items>
    </pivotField>
    <pivotField showAll="0" defaultSubtotal="0"/>
    <pivotField showAll="0"/>
    <pivotField showAll="0" defaultSubtotal="0"/>
    <pivotField showAll="0"/>
    <pivotField axis="axisCol" dataField="1" showAll="0" countASubtotal="1">
      <items count="6">
        <item x="0"/>
        <item x="2"/>
        <item x="1"/>
        <item x="3"/>
        <item m="1" x="4"/>
        <item t="countA"/>
      </items>
    </pivotField>
    <pivotField showAll="0"/>
    <pivotField showAll="0"/>
    <pivotField showAll="0"/>
    <pivotField showAll="0"/>
    <pivotField showAll="0"/>
    <pivotField showAll="0">
      <items count="6">
        <item m="1" x="4"/>
        <item m="1" x="3"/>
        <item m="1" x="1"/>
        <item m="1" x="2"/>
        <item x="0"/>
        <item t="default"/>
      </items>
    </pivotField>
    <pivotField showAll="0"/>
    <pivotField showAll="0"/>
    <pivotField showAll="0"/>
  </pivotFields>
  <rowFields count="2">
    <field x="1"/>
    <field x="2"/>
  </rowFields>
  <rowItems count="25">
    <i>
      <x/>
    </i>
    <i r="1">
      <x v="1"/>
    </i>
    <i r="1">
      <x v="5"/>
    </i>
    <i r="1">
      <x v="9"/>
    </i>
    <i r="1">
      <x v="17"/>
    </i>
    <i>
      <x v="1"/>
    </i>
    <i r="1">
      <x v="2"/>
    </i>
    <i r="1">
      <x v="7"/>
    </i>
    <i r="1">
      <x v="14"/>
    </i>
    <i>
      <x v="2"/>
    </i>
    <i r="1">
      <x v="6"/>
    </i>
    <i r="1">
      <x v="11"/>
    </i>
    <i r="1">
      <x v="12"/>
    </i>
    <i>
      <x v="3"/>
    </i>
    <i r="1">
      <x v="3"/>
    </i>
    <i r="1">
      <x v="8"/>
    </i>
    <i r="1">
      <x v="10"/>
    </i>
    <i r="1">
      <x v="13"/>
    </i>
    <i>
      <x v="4"/>
    </i>
    <i r="1">
      <x v="18"/>
    </i>
    <i>
      <x v="5"/>
    </i>
    <i r="1">
      <x v="4"/>
    </i>
    <i r="1">
      <x v="15"/>
    </i>
    <i r="1">
      <x v="16"/>
    </i>
    <i t="grand">
      <x/>
    </i>
  </rowItems>
  <colFields count="1">
    <field x="14"/>
  </colFields>
  <colItems count="5">
    <i>
      <x/>
    </i>
    <i>
      <x v="1"/>
    </i>
    <i>
      <x v="2"/>
    </i>
    <i>
      <x v="3"/>
    </i>
    <i t="grand">
      <x/>
    </i>
  </colItems>
  <dataFields count="1">
    <dataField name="Cuenta de Compleix?" fld="14" subtotal="count" baseField="2" baseItem="13"/>
  </dataFields>
  <chartFormats count="35">
    <chartFormat chart="6" format="10" series="1">
      <pivotArea type="data" outline="0" fieldPosition="0">
        <references count="1">
          <reference field="14" count="1" selected="0">
            <x v="0"/>
          </reference>
        </references>
      </pivotArea>
    </chartFormat>
    <chartFormat chart="6" format="11" series="1">
      <pivotArea type="data" outline="0" fieldPosition="0">
        <references count="1">
          <reference field="14" count="1" selected="0">
            <x v="1"/>
          </reference>
        </references>
      </pivotArea>
    </chartFormat>
    <chartFormat chart="6" format="12" series="1">
      <pivotArea type="data" outline="0" fieldPosition="0">
        <references count="1">
          <reference field="14" count="1" selected="0">
            <x v="2"/>
          </reference>
        </references>
      </pivotArea>
    </chartFormat>
    <chartFormat chart="6" format="13" series="1">
      <pivotArea type="data" outline="0" fieldPosition="0">
        <references count="1">
          <reference field="14" count="1" selected="0">
            <x v="3"/>
          </reference>
        </references>
      </pivotArea>
    </chartFormat>
    <chartFormat chart="5" format="49" series="1">
      <pivotArea type="data" outline="0" fieldPosition="0">
        <references count="1">
          <reference field="14" count="1" selected="0">
            <x v="0"/>
          </reference>
        </references>
      </pivotArea>
    </chartFormat>
    <chartFormat chart="5" format="50" series="1">
      <pivotArea type="data" outline="0" fieldPosition="0">
        <references count="1">
          <reference field="14" count="1" selected="0">
            <x v="1"/>
          </reference>
        </references>
      </pivotArea>
    </chartFormat>
    <chartFormat chart="5" format="51" series="1">
      <pivotArea type="data" outline="0" fieldPosition="0">
        <references count="1">
          <reference field="14" count="1" selected="0">
            <x v="2"/>
          </reference>
        </references>
      </pivotArea>
    </chartFormat>
    <chartFormat chart="5" format="52" series="1">
      <pivotArea type="data" outline="0" fieldPosition="0">
        <references count="1">
          <reference field="14" count="1" selected="0">
            <x v="3"/>
          </reference>
        </references>
      </pivotArea>
    </chartFormat>
    <chartFormat chart="6" format="14" series="1">
      <pivotArea type="data" outline="0" fieldPosition="0">
        <references count="2">
          <reference field="4294967294" count="1" selected="0">
            <x v="0"/>
          </reference>
          <reference field="14" count="1" selected="0">
            <x v="3"/>
          </reference>
        </references>
      </pivotArea>
    </chartFormat>
    <chartFormat chart="5" format="53" series="1">
      <pivotArea type="data" outline="0" fieldPosition="0">
        <references count="2">
          <reference field="4294967294" count="1" selected="0">
            <x v="0"/>
          </reference>
          <reference field="14" count="1" selected="0">
            <x v="1"/>
          </reference>
        </references>
      </pivotArea>
    </chartFormat>
    <chartFormat chart="5" format="54" series="1">
      <pivotArea type="data" outline="0" fieldPosition="0">
        <references count="2">
          <reference field="4294967294" count="1" selected="0">
            <x v="0"/>
          </reference>
          <reference field="14" count="1" selected="0">
            <x v="3"/>
          </reference>
        </references>
      </pivotArea>
    </chartFormat>
    <chartFormat chart="6" format="15" series="1">
      <pivotArea type="data" outline="0" fieldPosition="0">
        <references count="2">
          <reference field="4294967294" count="1" selected="0">
            <x v="0"/>
          </reference>
          <reference field="14" count="1" selected="0">
            <x v="0"/>
          </reference>
        </references>
      </pivotArea>
    </chartFormat>
    <chartFormat chart="6" format="16" series="1">
      <pivotArea type="data" outline="0" fieldPosition="0">
        <references count="2">
          <reference field="4294967294" count="1" selected="0">
            <x v="0"/>
          </reference>
          <reference field="14" count="1" selected="0">
            <x v="1"/>
          </reference>
        </references>
      </pivotArea>
    </chartFormat>
    <chartFormat chart="13" format="33" series="1">
      <pivotArea type="data" outline="0" fieldPosition="0">
        <references count="2">
          <reference field="4294967294" count="1" selected="0">
            <x v="0"/>
          </reference>
          <reference field="14" count="1" selected="0">
            <x v="0"/>
          </reference>
        </references>
      </pivotArea>
    </chartFormat>
    <chartFormat chart="13" format="34" series="1">
      <pivotArea type="data" outline="0" fieldPosition="0">
        <references count="2">
          <reference field="4294967294" count="1" selected="0">
            <x v="0"/>
          </reference>
          <reference field="14" count="1" selected="0">
            <x v="1"/>
          </reference>
        </references>
      </pivotArea>
    </chartFormat>
    <chartFormat chart="13" format="35" series="1">
      <pivotArea type="data" outline="0" fieldPosition="0">
        <references count="2">
          <reference field="4294967294" count="1" selected="0">
            <x v="0"/>
          </reference>
          <reference field="14" count="1" selected="0">
            <x v="3"/>
          </reference>
        </references>
      </pivotArea>
    </chartFormat>
    <chartFormat chart="13" format="36" series="1">
      <pivotArea type="data" outline="0" fieldPosition="0">
        <references count="2">
          <reference field="4294967294" count="1" selected="0">
            <x v="0"/>
          </reference>
          <reference field="14" count="1" selected="0">
            <x v="2"/>
          </reference>
        </references>
      </pivotArea>
    </chartFormat>
    <chartFormat chart="19" format="40" series="1">
      <pivotArea type="data" outline="0" fieldPosition="0">
        <references count="2">
          <reference field="4294967294" count="1" selected="0">
            <x v="0"/>
          </reference>
          <reference field="14" count="1" selected="0">
            <x v="0"/>
          </reference>
        </references>
      </pivotArea>
    </chartFormat>
    <chartFormat chart="19" format="41" series="1">
      <pivotArea type="data" outline="0" fieldPosition="0">
        <references count="2">
          <reference field="4294967294" count="1" selected="0">
            <x v="0"/>
          </reference>
          <reference field="14" count="1" selected="0">
            <x v="1"/>
          </reference>
        </references>
      </pivotArea>
    </chartFormat>
    <chartFormat chart="19" format="42" series="1">
      <pivotArea type="data" outline="0" fieldPosition="0">
        <references count="2">
          <reference field="4294967294" count="1" selected="0">
            <x v="0"/>
          </reference>
          <reference field="14" count="1" selected="0">
            <x v="3"/>
          </reference>
        </references>
      </pivotArea>
    </chartFormat>
    <chartFormat chart="21" format="40" series="1">
      <pivotArea type="data" outline="0" fieldPosition="0">
        <references count="2">
          <reference field="4294967294" count="1" selected="0">
            <x v="0"/>
          </reference>
          <reference field="14" count="1" selected="0">
            <x v="0"/>
          </reference>
        </references>
      </pivotArea>
    </chartFormat>
    <chartFormat chart="21" format="41" series="1">
      <pivotArea type="data" outline="0" fieldPosition="0">
        <references count="2">
          <reference field="4294967294" count="1" selected="0">
            <x v="0"/>
          </reference>
          <reference field="14" count="1" selected="0">
            <x v="1"/>
          </reference>
        </references>
      </pivotArea>
    </chartFormat>
    <chartFormat chart="21" format="42" series="1">
      <pivotArea type="data" outline="0" fieldPosition="0">
        <references count="2">
          <reference field="4294967294" count="1" selected="0">
            <x v="0"/>
          </reference>
          <reference field="14" count="1" selected="0">
            <x v="3"/>
          </reference>
        </references>
      </pivotArea>
    </chartFormat>
    <chartFormat chart="21" format="43" series="1">
      <pivotArea type="data" outline="0" fieldPosition="0">
        <references count="2">
          <reference field="4294967294" count="1" selected="0">
            <x v="0"/>
          </reference>
          <reference field="14" count="1" selected="0">
            <x v="2"/>
          </reference>
        </references>
      </pivotArea>
    </chartFormat>
    <chartFormat chart="19" format="43" series="1">
      <pivotArea type="data" outline="0" fieldPosition="0">
        <references count="2">
          <reference field="4294967294" count="1" selected="0">
            <x v="0"/>
          </reference>
          <reference field="14" count="1" selected="0">
            <x v="2"/>
          </reference>
        </references>
      </pivotArea>
    </chartFormat>
    <chartFormat chart="13" format="37" series="1">
      <pivotArea type="data" outline="0" fieldPosition="0">
        <references count="1">
          <reference field="4294967294" count="1" selected="0">
            <x v="0"/>
          </reference>
        </references>
      </pivotArea>
    </chartFormat>
    <chartFormat chart="23" format="38" series="1">
      <pivotArea type="data" outline="0" fieldPosition="0">
        <references count="2">
          <reference field="4294967294" count="1" selected="0">
            <x v="0"/>
          </reference>
          <reference field="14" count="1" selected="0">
            <x v="0"/>
          </reference>
        </references>
      </pivotArea>
    </chartFormat>
    <chartFormat chart="23" format="39" series="1">
      <pivotArea type="data" outline="0" fieldPosition="0">
        <references count="2">
          <reference field="4294967294" count="1" selected="0">
            <x v="0"/>
          </reference>
          <reference field="14" count="1" selected="0">
            <x v="1"/>
          </reference>
        </references>
      </pivotArea>
    </chartFormat>
    <chartFormat chart="23" format="40" series="1">
      <pivotArea type="data" outline="0" fieldPosition="0">
        <references count="2">
          <reference field="4294967294" count="1" selected="0">
            <x v="0"/>
          </reference>
          <reference field="14" count="1" selected="0">
            <x v="2"/>
          </reference>
        </references>
      </pivotArea>
    </chartFormat>
    <chartFormat chart="23" format="41" series="1">
      <pivotArea type="data" outline="0" fieldPosition="0">
        <references count="2">
          <reference field="4294967294" count="1" selected="0">
            <x v="0"/>
          </reference>
          <reference field="14" count="1" selected="0">
            <x v="3"/>
          </reference>
        </references>
      </pivotArea>
    </chartFormat>
    <chartFormat chart="24" format="42" series="1">
      <pivotArea type="data" outline="0" fieldPosition="0">
        <references count="2">
          <reference field="4294967294" count="1" selected="0">
            <x v="0"/>
          </reference>
          <reference field="14" count="1" selected="0">
            <x v="0"/>
          </reference>
        </references>
      </pivotArea>
    </chartFormat>
    <chartFormat chart="24" format="43" series="1">
      <pivotArea type="data" outline="0" fieldPosition="0">
        <references count="2">
          <reference field="4294967294" count="1" selected="0">
            <x v="0"/>
          </reference>
          <reference field="14" count="1" selected="0">
            <x v="1"/>
          </reference>
        </references>
      </pivotArea>
    </chartFormat>
    <chartFormat chart="24" format="44" series="1">
      <pivotArea type="data" outline="0" fieldPosition="0">
        <references count="2">
          <reference field="4294967294" count="1" selected="0">
            <x v="0"/>
          </reference>
          <reference field="14" count="1" selected="0">
            <x v="2"/>
          </reference>
        </references>
      </pivotArea>
    </chartFormat>
    <chartFormat chart="24" format="45" series="1">
      <pivotArea type="data" outline="0" fieldPosition="0">
        <references count="2">
          <reference field="4294967294" count="1" selected="0">
            <x v="0"/>
          </reference>
          <reference field="14" count="1" selected="0">
            <x v="3"/>
          </reference>
        </references>
      </pivotArea>
    </chartFormat>
    <chartFormat chart="13" format="42" series="1">
      <pivotArea type="data" outline="0" fieldPosition="0">
        <references count="2">
          <reference field="4294967294" count="1" selected="0">
            <x v="0"/>
          </reference>
          <reference field="1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300-000005000000}" name="4.GLOBAL-Items per tipus" cacheId="11" applyNumberFormats="0" applyBorderFormats="0" applyFontFormats="0" applyPatternFormats="0" applyAlignmentFormats="0" applyWidthHeightFormats="1" dataCaption="Valores" updatedVersion="8" minRefreshableVersion="3" preserveFormatting="0" useAutoFormatting="1" itemPrintTitles="1" createdVersion="6" indent="0" outline="1" outlineData="1" multipleFieldFilters="0" chartFormat="28">
  <location ref="A69:F95" firstHeaderRow="1" firstDataRow="2" firstDataCol="1" rowPageCount="1" colPageCount="1"/>
  <pivotFields count="24">
    <pivotField showAll="0"/>
    <pivotField axis="axisRow" showAll="0">
      <items count="7">
        <item x="2"/>
        <item x="3"/>
        <item x="1"/>
        <item x="0"/>
        <item x="5"/>
        <item x="4"/>
        <item t="default"/>
      </items>
    </pivotField>
    <pivotField axis="axisRow" showAll="0">
      <items count="20">
        <item m="1" x="18"/>
        <item x="7"/>
        <item x="13"/>
        <item x="2"/>
        <item x="16"/>
        <item x="10"/>
        <item x="5"/>
        <item x="12"/>
        <item x="0"/>
        <item x="8"/>
        <item x="1"/>
        <item x="17"/>
        <item x="6"/>
        <item x="4"/>
        <item x="3"/>
        <item x="11"/>
        <item x="15"/>
        <item x="14"/>
        <item x="9"/>
        <item t="default"/>
      </items>
    </pivotField>
    <pivotField showAll="0"/>
    <pivotField showAll="0"/>
    <pivotField showAll="0"/>
    <pivotField showAll="0" countASubtotal="1">
      <items count="3">
        <item x="1"/>
        <item x="0"/>
        <item t="countA"/>
      </items>
    </pivotField>
    <pivotField showAll="0"/>
    <pivotField showAll="0"/>
    <pivotField axis="axisCol" dataField="1" showAll="0">
      <items count="5">
        <item x="1"/>
        <item x="3"/>
        <item x="0"/>
        <item x="2"/>
        <item t="default"/>
      </items>
    </pivotField>
    <pivotField showAll="0" defaultSubtotal="0"/>
    <pivotField showAll="0"/>
    <pivotField showAll="0" defaultSubtotal="0"/>
    <pivotField showAll="0"/>
    <pivotField axis="axisPage" multipleItemSelectionAllowed="1" showAll="0">
      <items count="6">
        <item x="0"/>
        <item x="2"/>
        <item x="1"/>
        <item x="3"/>
        <item m="1" x="4"/>
        <item t="default"/>
      </items>
    </pivotField>
    <pivotField showAll="0"/>
    <pivotField showAll="0"/>
    <pivotField showAll="0"/>
    <pivotField showAll="0"/>
    <pivotField showAll="0"/>
    <pivotField showAll="0">
      <items count="6">
        <item m="1" x="4"/>
        <item m="1" x="3"/>
        <item m="1" x="1"/>
        <item m="1" x="2"/>
        <item x="0"/>
        <item t="default"/>
      </items>
    </pivotField>
    <pivotField showAll="0"/>
    <pivotField showAll="0"/>
    <pivotField showAll="0"/>
  </pivotFields>
  <rowFields count="2">
    <field x="1"/>
    <field x="2"/>
  </rowFields>
  <rowItems count="25">
    <i>
      <x/>
    </i>
    <i r="1">
      <x v="1"/>
    </i>
    <i r="1">
      <x v="5"/>
    </i>
    <i r="1">
      <x v="9"/>
    </i>
    <i r="1">
      <x v="18"/>
    </i>
    <i>
      <x v="1"/>
    </i>
    <i r="1">
      <x v="2"/>
    </i>
    <i r="1">
      <x v="7"/>
    </i>
    <i r="1">
      <x v="15"/>
    </i>
    <i>
      <x v="2"/>
    </i>
    <i r="1">
      <x v="6"/>
    </i>
    <i r="1">
      <x v="12"/>
    </i>
    <i r="1">
      <x v="13"/>
    </i>
    <i>
      <x v="3"/>
    </i>
    <i r="1">
      <x v="3"/>
    </i>
    <i r="1">
      <x v="8"/>
    </i>
    <i r="1">
      <x v="10"/>
    </i>
    <i r="1">
      <x v="14"/>
    </i>
    <i>
      <x v="4"/>
    </i>
    <i r="1">
      <x v="11"/>
    </i>
    <i>
      <x v="5"/>
    </i>
    <i r="1">
      <x v="4"/>
    </i>
    <i r="1">
      <x v="16"/>
    </i>
    <i r="1">
      <x v="17"/>
    </i>
    <i t="grand">
      <x/>
    </i>
  </rowItems>
  <colFields count="1">
    <field x="9"/>
  </colFields>
  <colItems count="5">
    <i>
      <x/>
    </i>
    <i>
      <x v="1"/>
    </i>
    <i>
      <x v="2"/>
    </i>
    <i>
      <x v="3"/>
    </i>
    <i t="grand">
      <x/>
    </i>
  </colItems>
  <pageFields count="1">
    <pageField fld="14" hier="-1"/>
  </pageFields>
  <dataFields count="1">
    <dataField name="Recompte de Tipus " fld="9" subtotal="count" baseField="0" baseItem="0"/>
  </dataFields>
  <chartFormats count="28">
    <chartFormat chart="16" format="13" series="1">
      <pivotArea type="data" outline="0" fieldPosition="0">
        <references count="1">
          <reference field="9" count="1" selected="0">
            <x v="1"/>
          </reference>
        </references>
      </pivotArea>
    </chartFormat>
    <chartFormat chart="16" format="14" series="1">
      <pivotArea type="data" outline="0" fieldPosition="0">
        <references count="1">
          <reference field="9" count="1" selected="0">
            <x v="2"/>
          </reference>
        </references>
      </pivotArea>
    </chartFormat>
    <chartFormat chart="16" format="15" series="1">
      <pivotArea type="data" outline="0" fieldPosition="0">
        <references count="1">
          <reference field="9" count="1" selected="0">
            <x v="3"/>
          </reference>
        </references>
      </pivotArea>
    </chartFormat>
    <chartFormat chart="16" format="16" series="1">
      <pivotArea type="data" outline="0" fieldPosition="0">
        <references count="1">
          <reference field="9" count="1" selected="0">
            <x v="0"/>
          </reference>
        </references>
      </pivotArea>
    </chartFormat>
    <chartFormat chart="16" format="17" series="1">
      <pivotArea type="data" outline="0" fieldPosition="0">
        <references count="2">
          <reference field="4294967294" count="1" selected="0">
            <x v="0"/>
          </reference>
          <reference field="9" count="1" selected="0">
            <x v="0"/>
          </reference>
        </references>
      </pivotArea>
    </chartFormat>
    <chartFormat chart="16" format="21" series="1">
      <pivotArea type="data" outline="0" fieldPosition="0">
        <references count="2">
          <reference field="4294967294" count="1" selected="0">
            <x v="0"/>
          </reference>
          <reference field="9" count="1" selected="0">
            <x v="1"/>
          </reference>
        </references>
      </pivotArea>
    </chartFormat>
    <chartFormat chart="16" format="22" series="1">
      <pivotArea type="data" outline="0" fieldPosition="0">
        <references count="2">
          <reference field="4294967294" count="1" selected="0">
            <x v="0"/>
          </reference>
          <reference field="9" count="1" selected="0">
            <x v="2"/>
          </reference>
        </references>
      </pivotArea>
    </chartFormat>
    <chartFormat chart="16" format="23" series="1">
      <pivotArea type="data" outline="0" fieldPosition="0">
        <references count="2">
          <reference field="4294967294" count="1" selected="0">
            <x v="0"/>
          </reference>
          <reference field="9" count="1" selected="0">
            <x v="3"/>
          </reference>
        </references>
      </pivotArea>
    </chartFormat>
    <chartFormat chart="17" format="0" series="1">
      <pivotArea type="data" outline="0" fieldPosition="0">
        <references count="2">
          <reference field="4294967294" count="1" selected="0">
            <x v="0"/>
          </reference>
          <reference field="9" count="1" selected="0">
            <x v="0"/>
          </reference>
        </references>
      </pivotArea>
    </chartFormat>
    <chartFormat chart="17" format="1" series="1">
      <pivotArea type="data" outline="0" fieldPosition="0">
        <references count="2">
          <reference field="4294967294" count="1" selected="0">
            <x v="0"/>
          </reference>
          <reference field="9" count="1" selected="0">
            <x v="1"/>
          </reference>
        </references>
      </pivotArea>
    </chartFormat>
    <chartFormat chart="17" format="2" series="1">
      <pivotArea type="data" outline="0" fieldPosition="0">
        <references count="2">
          <reference field="4294967294" count="1" selected="0">
            <x v="0"/>
          </reference>
          <reference field="9" count="1" selected="0">
            <x v="2"/>
          </reference>
        </references>
      </pivotArea>
    </chartFormat>
    <chartFormat chart="17" format="3" series="1">
      <pivotArea type="data" outline="0" fieldPosition="0">
        <references count="2">
          <reference field="4294967294" count="1" selected="0">
            <x v="0"/>
          </reference>
          <reference field="9" count="1" selected="0">
            <x v="3"/>
          </reference>
        </references>
      </pivotArea>
    </chartFormat>
    <chartFormat chart="20" format="24" series="1">
      <pivotArea type="data" outline="0" fieldPosition="0">
        <references count="2">
          <reference field="4294967294" count="1" selected="0">
            <x v="0"/>
          </reference>
          <reference field="9" count="1" selected="0">
            <x v="0"/>
          </reference>
        </references>
      </pivotArea>
    </chartFormat>
    <chartFormat chart="20" format="25" series="1">
      <pivotArea type="data" outline="0" fieldPosition="0">
        <references count="2">
          <reference field="4294967294" count="1" selected="0">
            <x v="0"/>
          </reference>
          <reference field="9" count="1" selected="0">
            <x v="1"/>
          </reference>
        </references>
      </pivotArea>
    </chartFormat>
    <chartFormat chart="20" format="26" series="1">
      <pivotArea type="data" outline="0" fieldPosition="0">
        <references count="2">
          <reference field="4294967294" count="1" selected="0">
            <x v="0"/>
          </reference>
          <reference field="9" count="1" selected="0">
            <x v="2"/>
          </reference>
        </references>
      </pivotArea>
    </chartFormat>
    <chartFormat chart="20" format="27" series="1">
      <pivotArea type="data" outline="0" fieldPosition="0">
        <references count="2">
          <reference field="4294967294" count="1" selected="0">
            <x v="0"/>
          </reference>
          <reference field="9" count="1" selected="0">
            <x v="3"/>
          </reference>
        </references>
      </pivotArea>
    </chartFormat>
    <chartFormat chart="21" format="28" series="1">
      <pivotArea type="data" outline="0" fieldPosition="0">
        <references count="2">
          <reference field="4294967294" count="1" selected="0">
            <x v="0"/>
          </reference>
          <reference field="9" count="1" selected="0">
            <x v="0"/>
          </reference>
        </references>
      </pivotArea>
    </chartFormat>
    <chartFormat chart="21" format="29" series="1">
      <pivotArea type="data" outline="0" fieldPosition="0">
        <references count="2">
          <reference field="4294967294" count="1" selected="0">
            <x v="0"/>
          </reference>
          <reference field="9" count="1" selected="0">
            <x v="1"/>
          </reference>
        </references>
      </pivotArea>
    </chartFormat>
    <chartFormat chart="21" format="30" series="1">
      <pivotArea type="data" outline="0" fieldPosition="0">
        <references count="2">
          <reference field="4294967294" count="1" selected="0">
            <x v="0"/>
          </reference>
          <reference field="9" count="1" selected="0">
            <x v="2"/>
          </reference>
        </references>
      </pivotArea>
    </chartFormat>
    <chartFormat chart="21" format="31" series="1">
      <pivotArea type="data" outline="0" fieldPosition="0">
        <references count="2">
          <reference field="4294967294" count="1" selected="0">
            <x v="0"/>
          </reference>
          <reference field="9" count="1" selected="0">
            <x v="3"/>
          </reference>
        </references>
      </pivotArea>
    </chartFormat>
    <chartFormat chart="26" format="24" series="1">
      <pivotArea type="data" outline="0" fieldPosition="0">
        <references count="2">
          <reference field="4294967294" count="1" selected="0">
            <x v="0"/>
          </reference>
          <reference field="9" count="1" selected="0">
            <x v="0"/>
          </reference>
        </references>
      </pivotArea>
    </chartFormat>
    <chartFormat chart="26" format="25" series="1">
      <pivotArea type="data" outline="0" fieldPosition="0">
        <references count="2">
          <reference field="4294967294" count="1" selected="0">
            <x v="0"/>
          </reference>
          <reference field="9" count="1" selected="0">
            <x v="1"/>
          </reference>
        </references>
      </pivotArea>
    </chartFormat>
    <chartFormat chart="26" format="26" series="1">
      <pivotArea type="data" outline="0" fieldPosition="0">
        <references count="2">
          <reference field="4294967294" count="1" selected="0">
            <x v="0"/>
          </reference>
          <reference field="9" count="1" selected="0">
            <x v="2"/>
          </reference>
        </references>
      </pivotArea>
    </chartFormat>
    <chartFormat chart="26" format="27" series="1">
      <pivotArea type="data" outline="0" fieldPosition="0">
        <references count="2">
          <reference field="4294967294" count="1" selected="0">
            <x v="0"/>
          </reference>
          <reference field="9" count="1" selected="0">
            <x v="3"/>
          </reference>
        </references>
      </pivotArea>
    </chartFormat>
    <chartFormat chart="27" format="28" series="1">
      <pivotArea type="data" outline="0" fieldPosition="0">
        <references count="2">
          <reference field="4294967294" count="1" selected="0">
            <x v="0"/>
          </reference>
          <reference field="9" count="1" selected="0">
            <x v="0"/>
          </reference>
        </references>
      </pivotArea>
    </chartFormat>
    <chartFormat chart="27" format="29" series="1">
      <pivotArea type="data" outline="0" fieldPosition="0">
        <references count="2">
          <reference field="4294967294" count="1" selected="0">
            <x v="0"/>
          </reference>
          <reference field="9" count="1" selected="0">
            <x v="1"/>
          </reference>
        </references>
      </pivotArea>
    </chartFormat>
    <chartFormat chart="27" format="30" series="1">
      <pivotArea type="data" outline="0" fieldPosition="0">
        <references count="2">
          <reference field="4294967294" count="1" selected="0">
            <x v="0"/>
          </reference>
          <reference field="9" count="1" selected="0">
            <x v="2"/>
          </reference>
        </references>
      </pivotArea>
    </chartFormat>
    <chartFormat chart="27" format="31" series="1">
      <pivotArea type="data" outline="0" fieldPosition="0">
        <references count="2">
          <reference field="4294967294" count="1" selected="0">
            <x v="0"/>
          </reference>
          <reference field="9"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300-000002000000}" name="3.GLOBAL-Items obligació publi" cacheId="11" applyNumberFormats="0" applyBorderFormats="0" applyFontFormats="0" applyPatternFormats="0" applyAlignmentFormats="0" applyWidthHeightFormats="1" dataCaption="Valores" updatedVersion="8" minRefreshableVersion="3" preserveFormatting="0" useAutoFormatting="1" itemPrintTitles="1" createdVersion="6" indent="0" outline="1" outlineData="1" multipleFieldFilters="0" chartFormat="42">
  <location ref="A36:D62" firstHeaderRow="1" firstDataRow="2" firstDataCol="1" rowPageCount="1" colPageCount="1"/>
  <pivotFields count="24">
    <pivotField showAll="0"/>
    <pivotField axis="axisRow" showAll="0">
      <items count="7">
        <item x="2"/>
        <item x="3"/>
        <item x="1"/>
        <item x="0"/>
        <item x="5"/>
        <item x="4"/>
        <item t="default"/>
      </items>
    </pivotField>
    <pivotField axis="axisRow" showAll="0">
      <items count="20">
        <item m="1" x="18"/>
        <item x="7"/>
        <item x="13"/>
        <item x="2"/>
        <item x="16"/>
        <item x="10"/>
        <item x="5"/>
        <item x="12"/>
        <item x="0"/>
        <item x="8"/>
        <item x="1"/>
        <item x="17"/>
        <item x="6"/>
        <item x="4"/>
        <item x="3"/>
        <item x="11"/>
        <item x="15"/>
        <item x="14"/>
        <item x="9"/>
        <item t="default"/>
      </items>
    </pivotField>
    <pivotField showAll="0"/>
    <pivotField showAll="0"/>
    <pivotField showAll="0"/>
    <pivotField axis="axisCol" dataField="1" showAll="0" countASubtotal="1">
      <items count="3">
        <item x="1"/>
        <item x="0"/>
        <item t="countA"/>
      </items>
    </pivotField>
    <pivotField showAll="0"/>
    <pivotField showAll="0"/>
    <pivotField showAll="0">
      <items count="5">
        <item x="1"/>
        <item x="3"/>
        <item x="0"/>
        <item x="2"/>
        <item t="default"/>
      </items>
    </pivotField>
    <pivotField showAll="0" defaultSubtotal="0"/>
    <pivotField showAll="0"/>
    <pivotField showAll="0" defaultSubtotal="0"/>
    <pivotField showAll="0"/>
    <pivotField axis="axisPage" multipleItemSelectionAllowed="1" showAll="0">
      <items count="6">
        <item x="0"/>
        <item x="2"/>
        <item x="1"/>
        <item x="3"/>
        <item m="1" x="4"/>
        <item t="default"/>
      </items>
    </pivotField>
    <pivotField showAll="0"/>
    <pivotField showAll="0"/>
    <pivotField showAll="0"/>
    <pivotField showAll="0"/>
    <pivotField showAll="0"/>
    <pivotField showAll="0">
      <items count="6">
        <item m="1" x="4"/>
        <item m="1" x="3"/>
        <item m="1" x="1"/>
        <item m="1" x="2"/>
        <item x="0"/>
        <item t="default"/>
      </items>
    </pivotField>
    <pivotField showAll="0"/>
    <pivotField showAll="0"/>
    <pivotField showAll="0"/>
  </pivotFields>
  <rowFields count="2">
    <field x="1"/>
    <field x="2"/>
  </rowFields>
  <rowItems count="25">
    <i>
      <x/>
    </i>
    <i r="1">
      <x v="1"/>
    </i>
    <i r="1">
      <x v="5"/>
    </i>
    <i r="1">
      <x v="9"/>
    </i>
    <i r="1">
      <x v="18"/>
    </i>
    <i>
      <x v="1"/>
    </i>
    <i r="1">
      <x v="2"/>
    </i>
    <i r="1">
      <x v="7"/>
    </i>
    <i r="1">
      <x v="15"/>
    </i>
    <i>
      <x v="2"/>
    </i>
    <i r="1">
      <x v="6"/>
    </i>
    <i r="1">
      <x v="12"/>
    </i>
    <i r="1">
      <x v="13"/>
    </i>
    <i>
      <x v="3"/>
    </i>
    <i r="1">
      <x v="3"/>
    </i>
    <i r="1">
      <x v="8"/>
    </i>
    <i r="1">
      <x v="10"/>
    </i>
    <i r="1">
      <x v="14"/>
    </i>
    <i>
      <x v="4"/>
    </i>
    <i r="1">
      <x v="11"/>
    </i>
    <i>
      <x v="5"/>
    </i>
    <i r="1">
      <x v="4"/>
    </i>
    <i r="1">
      <x v="16"/>
    </i>
    <i r="1">
      <x v="17"/>
    </i>
    <i t="grand">
      <x/>
    </i>
  </rowItems>
  <colFields count="1">
    <field x="6"/>
  </colFields>
  <colItems count="3">
    <i>
      <x/>
    </i>
    <i>
      <x v="1"/>
    </i>
    <i t="grand">
      <x/>
    </i>
  </colItems>
  <pageFields count="1">
    <pageField fld="14" hier="-1"/>
  </pageFields>
  <dataFields count="1">
    <dataField name="Recompte de Obligatoris" fld="6" subtotal="count" baseField="0" baseItem="0"/>
  </dataFields>
  <chartFormats count="7">
    <chartFormat chart="15" format="2" series="1">
      <pivotArea type="data" outline="0" fieldPosition="0">
        <references count="2">
          <reference field="4294967294" count="1" selected="0">
            <x v="0"/>
          </reference>
          <reference field="6" count="1" selected="0">
            <x v="0"/>
          </reference>
        </references>
      </pivotArea>
    </chartFormat>
    <chartFormat chart="15" format="3" series="1">
      <pivotArea type="data" outline="0" fieldPosition="0">
        <references count="2">
          <reference field="4294967294" count="1" selected="0">
            <x v="0"/>
          </reference>
          <reference field="6" count="1" selected="0">
            <x v="1"/>
          </reference>
        </references>
      </pivotArea>
    </chartFormat>
    <chartFormat chart="15" format="4" series="1">
      <pivotArea type="data" outline="0" fieldPosition="0">
        <references count="1">
          <reference field="4294967294" count="1" selected="0">
            <x v="0"/>
          </reference>
        </references>
      </pivotArea>
    </chartFormat>
    <chartFormat chart="27" format="9" series="1">
      <pivotArea type="data" outline="0" fieldPosition="0">
        <references count="2">
          <reference field="4294967294" count="1" selected="0">
            <x v="0"/>
          </reference>
          <reference field="6" count="1" selected="0">
            <x v="0"/>
          </reference>
        </references>
      </pivotArea>
    </chartFormat>
    <chartFormat chart="27" format="10" series="1">
      <pivotArea type="data" outline="0" fieldPosition="0">
        <references count="2">
          <reference field="4294967294" count="1" selected="0">
            <x v="0"/>
          </reference>
          <reference field="6" count="1" selected="0">
            <x v="1"/>
          </reference>
        </references>
      </pivotArea>
    </chartFormat>
    <chartFormat chart="28" format="11" series="1">
      <pivotArea type="data" outline="0" fieldPosition="0">
        <references count="2">
          <reference field="4294967294" count="1" selected="0">
            <x v="0"/>
          </reference>
          <reference field="6" count="1" selected="0">
            <x v="0"/>
          </reference>
        </references>
      </pivotArea>
    </chartFormat>
    <chartFormat chart="28" format="12" series="1">
      <pivotArea type="data" outline="0" fieldPosition="0">
        <references count="2">
          <reference field="4294967294" count="1" selected="0">
            <x v="0"/>
          </reference>
          <reference field="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1. Situació global - barres" cacheId="11"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32">
  <location ref="A3:F11" firstHeaderRow="1" firstDataRow="2" firstDataCol="1"/>
  <pivotFields count="24">
    <pivotField showAll="0" defaultSubtotal="0"/>
    <pivotField axis="axisRow" showAll="0" defaultSubtotal="0">
      <items count="6">
        <item x="2"/>
        <item x="3"/>
        <item x="1"/>
        <item x="0"/>
        <item x="5"/>
        <item x="4"/>
      </items>
    </pivotField>
    <pivotField showAll="0" defaultSubtotal="0">
      <items count="19">
        <item m="1" x="18"/>
        <item x="7"/>
        <item x="13"/>
        <item x="2"/>
        <item x="16"/>
        <item x="10"/>
        <item x="5"/>
        <item x="12"/>
        <item x="0"/>
        <item x="8"/>
        <item x="1"/>
        <item x="17"/>
        <item x="6"/>
        <item x="4"/>
        <item x="3"/>
        <item x="11"/>
        <item x="15"/>
        <item x="14"/>
        <item x="9"/>
      </items>
    </pivotField>
    <pivotField showAll="0"/>
    <pivotField showAll="0"/>
    <pivotField showAll="0"/>
    <pivotField showAll="0" defaultSubtotal="0">
      <items count="2">
        <item x="1"/>
        <item x="0"/>
      </items>
    </pivotField>
    <pivotField showAll="0"/>
    <pivotField showAll="0"/>
    <pivotField showAll="0">
      <items count="5">
        <item x="1"/>
        <item x="3"/>
        <item x="0"/>
        <item x="2"/>
        <item t="default"/>
      </items>
    </pivotField>
    <pivotField showAll="0" defaultSubtotal="0"/>
    <pivotField showAll="0"/>
    <pivotField showAll="0" defaultSubtotal="0"/>
    <pivotField showAll="0"/>
    <pivotField axis="axisCol" dataField="1" showAll="0">
      <items count="6">
        <item x="0"/>
        <item x="2"/>
        <item x="1"/>
        <item x="3"/>
        <item m="1" x="4"/>
        <item t="default"/>
      </items>
    </pivotField>
    <pivotField showAll="0"/>
    <pivotField showAll="0"/>
    <pivotField showAll="0"/>
    <pivotField showAll="0"/>
    <pivotField showAll="0"/>
    <pivotField showAll="0">
      <items count="6">
        <item m="1" x="4"/>
        <item m="1" x="3"/>
        <item m="1" x="1"/>
        <item m="1" x="2"/>
        <item x="0"/>
        <item t="default"/>
      </items>
    </pivotField>
    <pivotField showAll="0"/>
    <pivotField showAll="0"/>
    <pivotField showAll="0"/>
  </pivotFields>
  <rowFields count="1">
    <field x="1"/>
  </rowFields>
  <rowItems count="7">
    <i>
      <x/>
    </i>
    <i>
      <x v="1"/>
    </i>
    <i>
      <x v="2"/>
    </i>
    <i>
      <x v="3"/>
    </i>
    <i>
      <x v="4"/>
    </i>
    <i>
      <x v="5"/>
    </i>
    <i t="grand">
      <x/>
    </i>
  </rowItems>
  <colFields count="1">
    <field x="14"/>
  </colFields>
  <colItems count="5">
    <i>
      <x/>
    </i>
    <i>
      <x v="1"/>
    </i>
    <i>
      <x v="2"/>
    </i>
    <i>
      <x v="3"/>
    </i>
    <i t="grand">
      <x/>
    </i>
  </colItems>
  <dataFields count="1">
    <dataField name="Cuenta de Compleix?" fld="14" subtotal="count" showDataAs="percentOfRow" baseField="1" baseItem="0" numFmtId="10"/>
  </dataFields>
  <chartFormats count="36">
    <chartFormat chart="5" format="49" series="1">
      <pivotArea type="data" outline="0" fieldPosition="0">
        <references count="1">
          <reference field="14" count="1" selected="0">
            <x v="0"/>
          </reference>
        </references>
      </pivotArea>
    </chartFormat>
    <chartFormat chart="5" format="50" series="1">
      <pivotArea type="data" outline="0" fieldPosition="0">
        <references count="1">
          <reference field="14" count="1" selected="0">
            <x v="1"/>
          </reference>
        </references>
      </pivotArea>
    </chartFormat>
    <chartFormat chart="5" format="51" series="1">
      <pivotArea type="data" outline="0" fieldPosition="0">
        <references count="1">
          <reference field="14" count="1" selected="0">
            <x v="2"/>
          </reference>
        </references>
      </pivotArea>
    </chartFormat>
    <chartFormat chart="5" format="52" series="1">
      <pivotArea type="data" outline="0" fieldPosition="0">
        <references count="1">
          <reference field="14" count="1" selected="0">
            <x v="3"/>
          </reference>
        </references>
      </pivotArea>
    </chartFormat>
    <chartFormat chart="5" format="53" series="1">
      <pivotArea type="data" outline="0" fieldPosition="0">
        <references count="2">
          <reference field="4294967294" count="1" selected="0">
            <x v="0"/>
          </reference>
          <reference field="14" count="1" selected="0">
            <x v="1"/>
          </reference>
        </references>
      </pivotArea>
    </chartFormat>
    <chartFormat chart="5" format="54" series="1">
      <pivotArea type="data" outline="0" fieldPosition="0">
        <references count="2">
          <reference field="4294967294" count="1" selected="0">
            <x v="0"/>
          </reference>
          <reference field="14" count="1" selected="0">
            <x v="3"/>
          </reference>
        </references>
      </pivotArea>
    </chartFormat>
    <chartFormat chart="7" format="55" series="1">
      <pivotArea type="data" outline="0" fieldPosition="0">
        <references count="2">
          <reference field="4294967294" count="1" selected="0">
            <x v="0"/>
          </reference>
          <reference field="14" count="1" selected="0">
            <x v="0"/>
          </reference>
        </references>
      </pivotArea>
    </chartFormat>
    <chartFormat chart="7" format="56" series="1">
      <pivotArea type="data" outline="0" fieldPosition="0">
        <references count="2">
          <reference field="4294967294" count="1" selected="0">
            <x v="0"/>
          </reference>
          <reference field="14" count="1" selected="0">
            <x v="1"/>
          </reference>
        </references>
      </pivotArea>
    </chartFormat>
    <chartFormat chart="7" format="57" series="1">
      <pivotArea type="data" outline="0" fieldPosition="0">
        <references count="2">
          <reference field="4294967294" count="1" selected="0">
            <x v="0"/>
          </reference>
          <reference field="14" count="1" selected="0">
            <x v="3"/>
          </reference>
        </references>
      </pivotArea>
    </chartFormat>
    <chartFormat chart="8" format="58" series="1">
      <pivotArea type="data" outline="0" fieldPosition="0">
        <references count="2">
          <reference field="4294967294" count="1" selected="0">
            <x v="0"/>
          </reference>
          <reference field="14" count="1" selected="0">
            <x v="0"/>
          </reference>
        </references>
      </pivotArea>
    </chartFormat>
    <chartFormat chart="8" format="59" series="1">
      <pivotArea type="data" outline="0" fieldPosition="0">
        <references count="2">
          <reference field="4294967294" count="1" selected="0">
            <x v="0"/>
          </reference>
          <reference field="14" count="1" selected="0">
            <x v="1"/>
          </reference>
        </references>
      </pivotArea>
    </chartFormat>
    <chartFormat chart="8" format="60" series="1">
      <pivotArea type="data" outline="0" fieldPosition="0">
        <references count="2">
          <reference field="4294967294" count="1" selected="0">
            <x v="0"/>
          </reference>
          <reference field="14" count="1" selected="0">
            <x v="3"/>
          </reference>
        </references>
      </pivotArea>
    </chartFormat>
    <chartFormat chart="5" format="55" series="1">
      <pivotArea type="data" outline="0" fieldPosition="0">
        <references count="2">
          <reference field="4294967294" count="1" selected="0">
            <x v="0"/>
          </reference>
          <reference field="14" count="1" selected="0">
            <x v="0"/>
          </reference>
        </references>
      </pivotArea>
    </chartFormat>
    <chartFormat chart="5" format="56" series="1">
      <pivotArea type="data" outline="0" fieldPosition="0">
        <references count="1">
          <reference field="4294967294" count="1" selected="0">
            <x v="0"/>
          </reference>
        </references>
      </pivotArea>
    </chartFormat>
    <chartFormat chart="5" format="57" series="1">
      <pivotArea type="data" outline="0" fieldPosition="0">
        <references count="2">
          <reference field="4294967294" count="1" selected="0">
            <x v="0"/>
          </reference>
          <reference field="14" count="1" selected="0">
            <x v="2"/>
          </reference>
        </references>
      </pivotArea>
    </chartFormat>
    <chartFormat chart="5" format="58">
      <pivotArea type="data" outline="0" fieldPosition="0">
        <references count="3">
          <reference field="4294967294" count="1" selected="0">
            <x v="0"/>
          </reference>
          <reference field="1" count="1" selected="0">
            <x v="5"/>
          </reference>
          <reference field="14" count="1" selected="0">
            <x v="1"/>
          </reference>
        </references>
      </pivotArea>
    </chartFormat>
    <chartFormat chart="5" format="59">
      <pivotArea type="data" outline="0" fieldPosition="0">
        <references count="3">
          <reference field="4294967294" count="1" selected="0">
            <x v="0"/>
          </reference>
          <reference field="1" count="1" selected="0">
            <x v="3"/>
          </reference>
          <reference field="14" count="1" selected="0">
            <x v="2"/>
          </reference>
        </references>
      </pivotArea>
    </chartFormat>
    <chartFormat chart="5" format="60">
      <pivotArea type="data" outline="0" fieldPosition="0">
        <references count="3">
          <reference field="4294967294" count="1" selected="0">
            <x v="0"/>
          </reference>
          <reference field="1" count="1" selected="0">
            <x v="4"/>
          </reference>
          <reference field="14" count="1" selected="0">
            <x v="0"/>
          </reference>
        </references>
      </pivotArea>
    </chartFormat>
    <chartFormat chart="28" format="61" series="1">
      <pivotArea type="data" outline="0" fieldPosition="0">
        <references count="2">
          <reference field="4294967294" count="1" selected="0">
            <x v="0"/>
          </reference>
          <reference field="14" count="1" selected="0">
            <x v="0"/>
          </reference>
        </references>
      </pivotArea>
    </chartFormat>
    <chartFormat chart="28" format="62">
      <pivotArea type="data" outline="0" fieldPosition="0">
        <references count="3">
          <reference field="4294967294" count="1" selected="0">
            <x v="0"/>
          </reference>
          <reference field="1" count="1" selected="0">
            <x v="4"/>
          </reference>
          <reference field="14" count="1" selected="0">
            <x v="0"/>
          </reference>
        </references>
      </pivotArea>
    </chartFormat>
    <chartFormat chart="28" format="63" series="1">
      <pivotArea type="data" outline="0" fieldPosition="0">
        <references count="2">
          <reference field="4294967294" count="1" selected="0">
            <x v="0"/>
          </reference>
          <reference field="14" count="1" selected="0">
            <x v="1"/>
          </reference>
        </references>
      </pivotArea>
    </chartFormat>
    <chartFormat chart="28" format="64">
      <pivotArea type="data" outline="0" fieldPosition="0">
        <references count="3">
          <reference field="4294967294" count="1" selected="0">
            <x v="0"/>
          </reference>
          <reference field="1" count="1" selected="0">
            <x v="5"/>
          </reference>
          <reference field="14" count="1" selected="0">
            <x v="1"/>
          </reference>
        </references>
      </pivotArea>
    </chartFormat>
    <chartFormat chart="28" format="65" series="1">
      <pivotArea type="data" outline="0" fieldPosition="0">
        <references count="2">
          <reference field="4294967294" count="1" selected="0">
            <x v="0"/>
          </reference>
          <reference field="14" count="1" selected="0">
            <x v="2"/>
          </reference>
        </references>
      </pivotArea>
    </chartFormat>
    <chartFormat chart="28" format="66">
      <pivotArea type="data" outline="0" fieldPosition="0">
        <references count="3">
          <reference field="4294967294" count="1" selected="0">
            <x v="0"/>
          </reference>
          <reference field="1" count="1" selected="0">
            <x v="3"/>
          </reference>
          <reference field="14" count="1" selected="0">
            <x v="2"/>
          </reference>
        </references>
      </pivotArea>
    </chartFormat>
    <chartFormat chart="28" format="67" series="1">
      <pivotArea type="data" outline="0" fieldPosition="0">
        <references count="2">
          <reference field="4294967294" count="1" selected="0">
            <x v="0"/>
          </reference>
          <reference field="14" count="1" selected="0">
            <x v="3"/>
          </reference>
        </references>
      </pivotArea>
    </chartFormat>
    <chartFormat chart="29" format="68" series="1">
      <pivotArea type="data" outline="0" fieldPosition="0">
        <references count="2">
          <reference field="4294967294" count="1" selected="0">
            <x v="0"/>
          </reference>
          <reference field="14" count="1" selected="0">
            <x v="0"/>
          </reference>
        </references>
      </pivotArea>
    </chartFormat>
    <chartFormat chart="29" format="69">
      <pivotArea type="data" outline="0" fieldPosition="0">
        <references count="3">
          <reference field="4294967294" count="1" selected="0">
            <x v="0"/>
          </reference>
          <reference field="1" count="1" selected="0">
            <x v="4"/>
          </reference>
          <reference field="14" count="1" selected="0">
            <x v="0"/>
          </reference>
        </references>
      </pivotArea>
    </chartFormat>
    <chartFormat chart="29" format="70" series="1">
      <pivotArea type="data" outline="0" fieldPosition="0">
        <references count="2">
          <reference field="4294967294" count="1" selected="0">
            <x v="0"/>
          </reference>
          <reference field="14" count="1" selected="0">
            <x v="1"/>
          </reference>
        </references>
      </pivotArea>
    </chartFormat>
    <chartFormat chart="29" format="71">
      <pivotArea type="data" outline="0" fieldPosition="0">
        <references count="3">
          <reference field="4294967294" count="1" selected="0">
            <x v="0"/>
          </reference>
          <reference field="1" count="1" selected="0">
            <x v="5"/>
          </reference>
          <reference field="14" count="1" selected="0">
            <x v="1"/>
          </reference>
        </references>
      </pivotArea>
    </chartFormat>
    <chartFormat chart="29" format="72" series="1">
      <pivotArea type="data" outline="0" fieldPosition="0">
        <references count="2">
          <reference field="4294967294" count="1" selected="0">
            <x v="0"/>
          </reference>
          <reference field="14" count="1" selected="0">
            <x v="2"/>
          </reference>
        </references>
      </pivotArea>
    </chartFormat>
    <chartFormat chart="29" format="73">
      <pivotArea type="data" outline="0" fieldPosition="0">
        <references count="3">
          <reference field="4294967294" count="1" selected="0">
            <x v="0"/>
          </reference>
          <reference field="1" count="1" selected="0">
            <x v="3"/>
          </reference>
          <reference field="14" count="1" selected="0">
            <x v="2"/>
          </reference>
        </references>
      </pivotArea>
    </chartFormat>
    <chartFormat chart="29" format="74" series="1">
      <pivotArea type="data" outline="0" fieldPosition="0">
        <references count="2">
          <reference field="4294967294" count="1" selected="0">
            <x v="0"/>
          </reference>
          <reference field="14" count="1" selected="0">
            <x v="3"/>
          </reference>
        </references>
      </pivotArea>
    </chartFormat>
    <chartFormat chart="5" format="61">
      <pivotArea type="data" outline="0" fieldPosition="0">
        <references count="3">
          <reference field="4294967294" count="1" selected="0">
            <x v="0"/>
          </reference>
          <reference field="1" count="1" selected="0">
            <x v="5"/>
          </reference>
          <reference field="14" count="1" selected="0">
            <x v="2"/>
          </reference>
        </references>
      </pivotArea>
    </chartFormat>
    <chartFormat chart="5" format="62">
      <pivotArea type="data" outline="0" fieldPosition="0">
        <references count="3">
          <reference field="4294967294" count="1" selected="0">
            <x v="0"/>
          </reference>
          <reference field="1" count="1" selected="0">
            <x v="1"/>
          </reference>
          <reference field="14" count="1" selected="0">
            <x v="2"/>
          </reference>
        </references>
      </pivotArea>
    </chartFormat>
    <chartFormat chart="5" format="68" series="1">
      <pivotArea type="data" outline="0" fieldPosition="0">
        <references count="2">
          <reference field="4294967294" count="1" selected="0">
            <x v="0"/>
          </reference>
          <reference field="14" count="1" selected="0">
            <x v="4"/>
          </reference>
        </references>
      </pivotArea>
    </chartFormat>
    <chartFormat chart="5" format="69">
      <pivotArea type="data" outline="0" fieldPosition="0">
        <references count="3">
          <reference field="4294967294" count="1" selected="0">
            <x v="0"/>
          </reference>
          <reference field="1" count="1" selected="0">
            <x v="4"/>
          </reference>
          <reference field="1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Familia" xr10:uid="{00000000-0013-0000-FFFF-FFFF01000000}" sourceName="Familia">
  <pivotTables>
    <pivotTable tabId="5" name="situació per familia"/>
    <pivotTable tabId="5" name="Situació per subfamilia"/>
    <pivotTable tabId="5" name="DEtalle de datos"/>
    <pivotTable tabId="4" name="2. Situació per àmbit-barres"/>
    <pivotTable tabId="4" name="5. Prioritat"/>
    <pivotTable tabId="4" name="3.GLOBAL-Items obligació publi"/>
    <pivotTable tabId="4" name="4.GLOBAL-Items per tipus"/>
    <pivotTable tabId="4" name="1. Situació global - barres"/>
    <pivotTable tabId="9" name="Anual RRHH"/>
    <pivotTable tabId="9" name="mensual RRHH"/>
    <pivotTable tabId="9" name="semestral RRHH"/>
    <pivotTable tabId="9" name="TRimestral RRHH"/>
    <pivotTable tabId="9" name="Taula dinàmica1"/>
  </pivotTables>
  <data>
    <tabular pivotCacheId="3">
      <items count="6">
        <i x="2" s="1"/>
        <i x="3" s="1"/>
        <i x="1" s="1"/>
        <i x="0" s="1"/>
        <i x="5"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Subfamilia" xr10:uid="{00000000-0013-0000-FFFF-FFFF02000000}" sourceName="Subfamilia">
  <pivotTables>
    <pivotTable tabId="4" name="2. Situació per àmbit-barres"/>
    <pivotTable tabId="5" name="DEtalle de datos"/>
    <pivotTable tabId="5" name="situació per familia"/>
    <pivotTable tabId="5" name="Situació per subfamilia"/>
    <pivotTable tabId="4" name="3.GLOBAL-Items obligació publi"/>
    <pivotTable tabId="4" name="4.GLOBAL-Items per tipus"/>
    <pivotTable tabId="4" name="5. Prioritat"/>
    <pivotTable tabId="4" name="1. Situació global - barres"/>
    <pivotTable tabId="9" name="Anual RRHH"/>
    <pivotTable tabId="9" name="mensual RRHH"/>
    <pivotTable tabId="9" name="semestral RRHH"/>
    <pivotTable tabId="9" name="TRimestral RRHH"/>
    <pivotTable tabId="9" name="Taula dinàmica1"/>
  </pivotTables>
  <data>
    <tabular pivotCacheId="3">
      <items count="19">
        <i x="7" s="1"/>
        <i x="13" s="1"/>
        <i x="2" s="1"/>
        <i x="16" s="1"/>
        <i x="10" s="1"/>
        <i x="5" s="1"/>
        <i x="12" s="1"/>
        <i x="0" s="1"/>
        <i x="8" s="1"/>
        <i x="1" s="1"/>
        <i x="17" s="1"/>
        <i x="6" s="1"/>
        <i x="4" s="1"/>
        <i x="3" s="1"/>
        <i x="11" s="1"/>
        <i x="15" s="1"/>
        <i x="14" s="1"/>
        <i x="9" s="1"/>
        <i x="18"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Compleix?" xr10:uid="{00000000-0013-0000-FFFF-FFFF03000000}" sourceName="Compleix?">
  <pivotTables>
    <pivotTable tabId="4" name="2. Situació per àmbit-barres"/>
    <pivotTable tabId="4" name="5. Prioritat"/>
    <pivotTable tabId="9" name="Anual RRHH"/>
    <pivotTable tabId="9" name="semestral RRHH"/>
    <pivotTable tabId="9" name="TRimestral RRHH"/>
    <pivotTable tabId="9" name="mensual RRHH"/>
    <pivotTable tabId="4" name="3.GLOBAL-Items obligació publi"/>
    <pivotTable tabId="4" name="4.GLOBAL-Items per tipus"/>
    <pivotTable tabId="5" name="DEtalle de datos"/>
    <pivotTable tabId="5" name="situació per familia"/>
    <pivotTable tabId="5" name="Situació per subfamilia"/>
    <pivotTable tabId="4" name="1. Situació global - barres"/>
    <pivotTable tabId="9" name="Taula dinàmica1"/>
  </pivotTables>
  <data>
    <tabular pivotCacheId="3">
      <items count="5">
        <i x="0" s="1"/>
        <i x="2" s="1"/>
        <i x="1" s="1"/>
        <i x="3" s="1"/>
        <i x="4"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Prioritat" xr10:uid="{00000000-0013-0000-FFFF-FFFF04000000}" sourceName="Prioritat">
  <pivotTables>
    <pivotTable tabId="4" name="2. Situació per àmbit-barres"/>
    <pivotTable tabId="4" name="5. Prioritat"/>
    <pivotTable tabId="4" name="1. Situació global - barres"/>
    <pivotTable tabId="9" name="Anual RRHH"/>
    <pivotTable tabId="9" name="mensual RRHH"/>
    <pivotTable tabId="9" name="semestral RRHH"/>
    <pivotTable tabId="9" name="TRimestral RRHH"/>
    <pivotTable tabId="5" name="DEtalle de datos"/>
    <pivotTable tabId="5" name="situació per familia"/>
    <pivotTable tabId="5" name="Situació per subfamilia"/>
    <pivotTable tabId="4" name="3.GLOBAL-Items obligació publi"/>
    <pivotTable tabId="4" name="4.GLOBAL-Items per tipus"/>
    <pivotTable tabId="9" name="Taula dinàmica1"/>
  </pivotTables>
  <data>
    <tabular pivotCacheId="3">
      <items count="5">
        <i x="0" s="1"/>
        <i x="4" s="1" nd="1"/>
        <i x="3" s="1" nd="1"/>
        <i x="1" s="1" nd="1"/>
        <i x="2"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Obligatoris" xr10:uid="{00000000-0013-0000-FFFF-FFFF05000000}" sourceName="Obligatoris">
  <pivotTables>
    <pivotTable tabId="4" name="2. Situació per àmbit-barres"/>
    <pivotTable tabId="4" name="5. Prioritat"/>
    <pivotTable tabId="9" name="Anual RRHH"/>
    <pivotTable tabId="9" name="semestral RRHH"/>
    <pivotTable tabId="9" name="TRimestral RRHH"/>
    <pivotTable tabId="9" name="mensual RRHH"/>
    <pivotTable tabId="4" name="3.GLOBAL-Items obligació publi"/>
    <pivotTable tabId="4" name="4.GLOBAL-Items per tipus"/>
    <pivotTable tabId="5" name="DEtalle de datos"/>
    <pivotTable tabId="5" name="situació per familia"/>
    <pivotTable tabId="5" name="Situació per subfamilia"/>
    <pivotTable tabId="4" name="1. Situació global - barres"/>
    <pivotTable tabId="9" name="Taula dinàmica1"/>
  </pivotTables>
  <data>
    <tabular pivotCacheId="3">
      <items count="2">
        <i x="1" s="1"/>
        <i x="0"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Tipus" xr10:uid="{00000000-0013-0000-FFFF-FFFF06000000}" sourceName="Tipus ">
  <pivotTables>
    <pivotTable tabId="4" name="4.GLOBAL-Items per tipus"/>
    <pivotTable tabId="9" name="Anual RRHH"/>
    <pivotTable tabId="9" name="mensual RRHH"/>
    <pivotTable tabId="9" name="semestral RRHH"/>
    <pivotTable tabId="9" name="TRimestral RRHH"/>
    <pivotTable tabId="4" name="1. Situació global - barres"/>
    <pivotTable tabId="4" name="2. Situació per àmbit-barres"/>
    <pivotTable tabId="4" name="3.GLOBAL-Items obligació publi"/>
    <pivotTable tabId="4" name="5. Prioritat"/>
    <pivotTable tabId="9" name="Taula dinàmica1"/>
  </pivotTables>
  <data>
    <tabular pivotCacheId="3">
      <items count="4">
        <i x="1" s="1"/>
        <i x="3"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amilia" xr10:uid="{00000000-0014-0000-FFFF-FFFF01000000}" cache="SegmentaciónDeDatos_Familia" caption="Familia" rowHeight="241300"/>
  <slicer name="Subfamilia" xr10:uid="{00000000-0014-0000-FFFF-FFFF02000000}" cache="SegmentaciónDeDatos_Subfamilia" caption="Subfamilia" rowHeight="241300"/>
  <slicer name="Compleix?" xr10:uid="{00000000-0014-0000-FFFF-FFFF03000000}" cache="SegmentaciónDeDatos_Compleix?" caption="Compleix?" rowHeight="241300"/>
  <slicer name="Prioritat" xr10:uid="{00000000-0014-0000-FFFF-FFFF04000000}" cache="SegmentaciónDeDatos_Prioritat" caption="Prioritat" rowHeight="241300"/>
  <slicer name="Obligatoris 1" xr10:uid="{00000000-0014-0000-FFFF-FFFF05000000}" cache="SegmentaciónDeDatos_Obligatoris" caption="Obligatoris" rowHeight="241300"/>
  <slicer name="Tipus  1" xr10:uid="{00000000-0014-0000-FFFF-FFFF06000000}" cache="SegmentaciónDeDatos_Tipus" caption="Tipus "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C3" totalsRowShown="0">
  <autoFilter ref="A1:C3" xr:uid="{00000000-0009-0000-0100-000001000000}"/>
  <tableColumns count="3">
    <tableColumn id="1" xr3:uid="{00000000-0010-0000-0000-000001000000}" name="Indicador"/>
    <tableColumn id="2" xr3:uid="{00000000-0010-0000-0000-000002000000}" name="Valor" dataDxfId="32">
      <calculatedColumnFormula>SUM('taules dinàmiques'!#REF!)/GETPIVOTDATA("Compleix?",'taules dinàmiques'!#REF!)</calculatedColumnFormula>
    </tableColumn>
    <tableColumn id="3" xr3:uid="{00000000-0010-0000-0000-000003000000}" name="Columna1" dataDxfId="31">
      <calculatedColumnFormula>1-B2</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municat.gencat.cat/ca/Temes/Transparencia/Items-de-transparencia/1.3.6.Retribucions-empleats-publics" TargetMode="External"/><Relationship Id="rId117" Type="http://schemas.openxmlformats.org/officeDocument/2006/relationships/hyperlink" Target="https://municat.gencat.cat/ca/Temes/Transparencia/Items-de-transparencia/5.2.2.Calendari-dies-inhabils" TargetMode="External"/><Relationship Id="rId21" Type="http://schemas.openxmlformats.org/officeDocument/2006/relationships/hyperlink" Target="https://municat.gencat.cat/ca/Temes/Transparencia/Items-de-transparencia/1.3.1.Plantilla-empleats-publics" TargetMode="External"/><Relationship Id="rId42" Type="http://schemas.openxmlformats.org/officeDocument/2006/relationships/hyperlink" Target="https://municat.gencat.cat/ca/Temes/Transparencia/Items-de-transparencia/4.1.7.Cost-campanyes-institucionals" TargetMode="External"/><Relationship Id="rId47" Type="http://schemas.openxmlformats.org/officeDocument/2006/relationships/hyperlink" Target="https://municat.gencat.cat/ca/Temes/Transparencia/Items-de-transparencia/4.2.5.Cost-efectiu-serveis" TargetMode="External"/><Relationship Id="rId63" Type="http://schemas.openxmlformats.org/officeDocument/2006/relationships/hyperlink" Target="https://municat.gencat.cat/ca/Temes/Transparencia/Items-de-transparencia/2.1.11.Opinions-i-propostes-dels-grups-politics-municipals" TargetMode="External"/><Relationship Id="rId68" Type="http://schemas.openxmlformats.org/officeDocument/2006/relationships/hyperlink" Target="https://municat.gencat.cat/ca/Temes/Transparencia/Items-de-transparencia/2.2.4.Plecs-clausules-administratives-generals" TargetMode="External"/><Relationship Id="rId84" Type="http://schemas.openxmlformats.org/officeDocument/2006/relationships/hyperlink" Target="https://municat.gencat.cat/ca/Temes/Transparencia/Items-de-transparencia/2.4.4.Registre-eliminacio-documents" TargetMode="External"/><Relationship Id="rId89" Type="http://schemas.openxmlformats.org/officeDocument/2006/relationships/hyperlink" Target="https://municat.gencat.cat/ca/Temes/Transparencia/Items-de-transparencia/3.1.5.Modificacions-de-contractes" TargetMode="External"/><Relationship Id="rId112" Type="http://schemas.openxmlformats.org/officeDocument/2006/relationships/hyperlink" Target="https://municat.gencat.cat/ca/Temes/Transparencia/Items-de-transparencia/5.1.6.Proposta-actuacio-millora-suggeriments" TargetMode="External"/><Relationship Id="rId133" Type="http://schemas.openxmlformats.org/officeDocument/2006/relationships/hyperlink" Target="https://municat.gencat.cat/ca/Temes/Transparencia/Items-de-transparencia/6.1.7.Normativa-reglaments-directius-participacio-ciutadana" TargetMode="External"/><Relationship Id="rId138" Type="http://schemas.openxmlformats.org/officeDocument/2006/relationships/hyperlink" Target="https://municat.gencat.cat/ca/Temes/Transparencia/Items-de-transparencia/1.1.12-Informacioproporcionada-per-entitats-privades" TargetMode="External"/><Relationship Id="rId16" Type="http://schemas.openxmlformats.org/officeDocument/2006/relationships/hyperlink" Target="https://municat.gencat.cat/ca/Temes/Transparencia/Items-de-transparencia/1.2.3.Grups-politics-municipals" TargetMode="External"/><Relationship Id="rId107" Type="http://schemas.openxmlformats.org/officeDocument/2006/relationships/hyperlink" Target="https://municat.gencat.cat/ca/Temes/Transparencia/Items-de-transparencia/5.1.1.Instancia-generica" TargetMode="External"/><Relationship Id="rId11" Type="http://schemas.openxmlformats.org/officeDocument/2006/relationships/hyperlink" Target="https://municat.gencat.cat/ca/Temes/Transparencia/Items-de-transparencia/1.1.8.Informacio-historica-sobre-municipi" TargetMode="External"/><Relationship Id="rId32" Type="http://schemas.openxmlformats.org/officeDocument/2006/relationships/hyperlink" Target="https://municat.gencat.cat/ca/Temes/Transparencia/Items-de-transparencia/1.3.12.Resolucions-regim-incompatibilitats-empleats-publics" TargetMode="External"/><Relationship Id="rId37" Type="http://schemas.openxmlformats.org/officeDocument/2006/relationships/hyperlink" Target="https://municat.gencat.cat/ca/Temes/Transparencia/Items-de-transparencia/4.1.2.Execucio-pressupostaria-trimestral" TargetMode="External"/><Relationship Id="rId53" Type="http://schemas.openxmlformats.org/officeDocument/2006/relationships/hyperlink" Target="https://municat.gencat.cat/ca/Temes/Transparencia/Items-de-transparencia/2.1.1.Actes-ple" TargetMode="External"/><Relationship Id="rId58" Type="http://schemas.openxmlformats.org/officeDocument/2006/relationships/hyperlink" Target="https://municat.gencat.cat/ca/Temes/Transparencia/Items-de-transparencia/2.1.6.Actes-administratius-incidencia-domini-public" TargetMode="External"/><Relationship Id="rId74" Type="http://schemas.openxmlformats.org/officeDocument/2006/relationships/hyperlink" Target="https://municat.gencat.cat/ca/Temes/Transparencia/Items-de-transparencia/2.2.10.Calendari-i-padrons-fiscals" TargetMode="External"/><Relationship Id="rId79" Type="http://schemas.openxmlformats.org/officeDocument/2006/relationships/hyperlink" Target="https://municat.gencat.cat/ca/Temes/Transparencia/Items-de-transparencia/2.3.4.Plans-territorials-urbanisme" TargetMode="External"/><Relationship Id="rId102" Type="http://schemas.openxmlformats.org/officeDocument/2006/relationships/hyperlink" Target="https://municat.gencat.cat/ca/Temes/Transparencia/Items-de-transparencia/3.3.3.Informacio-execucio-convenis" TargetMode="External"/><Relationship Id="rId123" Type="http://schemas.openxmlformats.org/officeDocument/2006/relationships/hyperlink" Target="https://municat.gencat.cat/ca/Temes/Transparencia/Items-de-transparencia/5.3.4.Informacio-contaminacio-acustica" TargetMode="External"/><Relationship Id="rId128" Type="http://schemas.openxmlformats.org/officeDocument/2006/relationships/hyperlink" Target="https://municat.gencat.cat/ca/Temes/Transparencia/Items-de-transparencia/6.1.2.Xarxes-socials" TargetMode="External"/><Relationship Id="rId5" Type="http://schemas.openxmlformats.org/officeDocument/2006/relationships/hyperlink" Target="https://municat.gencat.cat/ca/Temes/Transparencia/Items-de-transparencia/1.1.2.Organigrama-ens" TargetMode="External"/><Relationship Id="rId90" Type="http://schemas.openxmlformats.org/officeDocument/2006/relationships/hyperlink" Target="https://municat.gencat.cat/ca/Temes/Transparencia/Items-de-transparencia/3.1.6.Registre-de-factures" TargetMode="External"/><Relationship Id="rId95" Type="http://schemas.openxmlformats.org/officeDocument/2006/relationships/hyperlink" Target="https://municat.gencat.cat/ca/Temes/Transparencia/Items-de-transparencia/3.2.4.Criteris-interpretatius-contractacio" TargetMode="External"/><Relationship Id="rId22" Type="http://schemas.openxmlformats.org/officeDocument/2006/relationships/hyperlink" Target="https://municat.gencat.cat/ca/Temes/Transparencia/Items-de-transparencia/1.3.2.Relacio-llocs-treball" TargetMode="External"/><Relationship Id="rId27" Type="http://schemas.openxmlformats.org/officeDocument/2006/relationships/hyperlink" Target="https://municat.gencat.cat/ca/Temes/Transparencia/Items-de-transparencia/1.3.7.Convocatories-personal" TargetMode="External"/><Relationship Id="rId43" Type="http://schemas.openxmlformats.org/officeDocument/2006/relationships/hyperlink" Target="https://municat.gencat.cat/ca/Temes/Transparencia/Items-de-transparencia/4.2.1.Endeutament" TargetMode="External"/><Relationship Id="rId48" Type="http://schemas.openxmlformats.org/officeDocument/2006/relationships/hyperlink" Target="https://municat.gencat.cat/ca/Temes/Transparencia/Items-de-transparencia/4.2.6.Pla-anual-control-financer" TargetMode="External"/><Relationship Id="rId64" Type="http://schemas.openxmlformats.org/officeDocument/2006/relationships/hyperlink" Target="https://municat.gencat.cat/ca/Temes/Transparencia/Items-de-transparencia/2.1.12.Resolucions-de-solicituds-acces-informacio-publica" TargetMode="External"/><Relationship Id="rId69" Type="http://schemas.openxmlformats.org/officeDocument/2006/relationships/hyperlink" Target="https://municat.gencat.cat/ca/Temes/Transparencia/Items-de-transparencia/2.2.5.Directives-instruccions-circulars-respostes-a-consultes-sobre-normes" TargetMode="External"/><Relationship Id="rId113" Type="http://schemas.openxmlformats.org/officeDocument/2006/relationships/hyperlink" Target="https://municat.gencat.cat/ca/Temes/Transparencia/Items-de-transparencia/5.1.7.El-meu-espai-personal" TargetMode="External"/><Relationship Id="rId118" Type="http://schemas.openxmlformats.org/officeDocument/2006/relationships/hyperlink" Target="https://municat.gencat.cat/ca/Temes/Transparencia/Items-de-transparencia/5.2.3.Cataleg-cartes-serveis" TargetMode="External"/><Relationship Id="rId134" Type="http://schemas.openxmlformats.org/officeDocument/2006/relationships/hyperlink" Target="https://municat.gencat.cat/ca/Temes/Transparencia/Items-de-transparencia/6.1.8.Agenda-activitats-associacions" TargetMode="External"/><Relationship Id="rId139" Type="http://schemas.openxmlformats.org/officeDocument/2006/relationships/hyperlink" Target="https://suport-governobert.aoc.cat/hc/ca/articles/13276646197405-Qu%C3%A8-ha-d-incloure-l-%C3%ADtem-de-Finestreta-%C3%9Anica-Empresarial-" TargetMode="External"/><Relationship Id="rId8" Type="http://schemas.openxmlformats.org/officeDocument/2006/relationships/hyperlink" Target="https://municat.gencat.cat/ca/Temes/Transparencia/Items-de-transparencia/1.1.5.Agenda-institucional-alts-carrecs" TargetMode="External"/><Relationship Id="rId51" Type="http://schemas.openxmlformats.org/officeDocument/2006/relationships/hyperlink" Target="https://municat.gencat.cat/ca/Temes/Transparencia/Items-de-transparencia/4.3.3.Inventari-vehicles-oficials" TargetMode="External"/><Relationship Id="rId72" Type="http://schemas.openxmlformats.org/officeDocument/2006/relationships/hyperlink" Target="https://municat.gencat.cat/ca/Temes/Transparencia/Items-de-transparencia/2.2.8.Plans-programes-destacats-sobre-politiques-publiques" TargetMode="External"/><Relationship Id="rId80" Type="http://schemas.openxmlformats.org/officeDocument/2006/relationships/hyperlink" Target="https://municat.gencat.cat/ca/Temes/Transparencia/Items-de-transparencia/2.3.5.Estudis-impacte-ambiental-paisagistic" TargetMode="External"/><Relationship Id="rId85" Type="http://schemas.openxmlformats.org/officeDocument/2006/relationships/hyperlink" Target="https://municat.gencat.cat/ca/Temes/Transparencia/Items-de-transparencia/3.1.1.Licitacions-en-tramit" TargetMode="External"/><Relationship Id="rId93" Type="http://schemas.openxmlformats.org/officeDocument/2006/relationships/hyperlink" Target="https://municat.gencat.cat/ca/Temes/Transparencia/Items-de-transparencia/3.2.2.Registre-de-licitadors" TargetMode="External"/><Relationship Id="rId98" Type="http://schemas.openxmlformats.org/officeDocument/2006/relationships/hyperlink" Target="https://municat.gencat.cat/ca/Temes/Transparencia/Items-de-transparencia/3.2.7.Informe-contractes-adjudicats-segons-procediment" TargetMode="External"/><Relationship Id="rId121" Type="http://schemas.openxmlformats.org/officeDocument/2006/relationships/hyperlink" Target="https://municat.gencat.cat/ca/Temes/Transparencia/Items-de-transparencia/5.3.2.Incidencies-transit" TargetMode="External"/><Relationship Id="rId3" Type="http://schemas.openxmlformats.org/officeDocument/2006/relationships/printerSettings" Target="../printerSettings/printerSettings3.bin"/><Relationship Id="rId12" Type="http://schemas.openxmlformats.org/officeDocument/2006/relationships/hyperlink" Target="https://municat.gencat.cat/ca/Temes/Transparencia/Items-de-transparencia/1.1.9.Informacio-terme-municipal" TargetMode="External"/><Relationship Id="rId17" Type="http://schemas.openxmlformats.org/officeDocument/2006/relationships/hyperlink" Target="https://municat.gencat.cat/ca/Temes/Transparencia/Items-de-transparencia/1.2.4.Organs-govern-funcions" TargetMode="External"/><Relationship Id="rId25" Type="http://schemas.openxmlformats.org/officeDocument/2006/relationships/hyperlink" Target="https://municat.gencat.cat/ca/Temes/Transparencia/Items-de-transparencia/1.3.5.Relacio-contractes-temporals-interinatge" TargetMode="External"/><Relationship Id="rId33" Type="http://schemas.openxmlformats.org/officeDocument/2006/relationships/hyperlink" Target="https://municat.gencat.cat/ca/Temes/Transparencia/Items-de-transparencia/1.4.1.Delegat-proteccio-dades" TargetMode="External"/><Relationship Id="rId38" Type="http://schemas.openxmlformats.org/officeDocument/2006/relationships/hyperlink" Target="https://municat.gencat.cat/ca/Temes/Transparencia/Items-de-transparencia/4.1.3.Liquidacio-pressupost" TargetMode="External"/><Relationship Id="rId46" Type="http://schemas.openxmlformats.org/officeDocument/2006/relationships/hyperlink" Target="https://municat.gencat.cat/ca/Temes/Transparencia/Items-de-transparencia/4.2.4.Indicadors-gestio-economica" TargetMode="External"/><Relationship Id="rId59" Type="http://schemas.openxmlformats.org/officeDocument/2006/relationships/hyperlink" Target="https://municat.gencat.cat/ca/Temes/Transparencia/Items-de-transparencia/2.1.7.Actes-revisio-via-administrativa" TargetMode="External"/><Relationship Id="rId67" Type="http://schemas.openxmlformats.org/officeDocument/2006/relationships/hyperlink" Target="https://municat.gencat.cat/ca/Temes/Transparencia/Items-de-transparencia/2.2.3.Ordenances-fiscals" TargetMode="External"/><Relationship Id="rId103" Type="http://schemas.openxmlformats.org/officeDocument/2006/relationships/hyperlink" Target="https://municat.gencat.cat/ca/Temes/Transparencia/Items-de-transparencia/3.3.4.Convocatories-subvencions-ajuts" TargetMode="External"/><Relationship Id="rId108" Type="http://schemas.openxmlformats.org/officeDocument/2006/relationships/hyperlink" Target="https://municat.gencat.cat/ca/Temes/Transparencia/Items-de-transparencia/5.1.2.Gestio-tributaria" TargetMode="External"/><Relationship Id="rId116" Type="http://schemas.openxmlformats.org/officeDocument/2006/relationships/hyperlink" Target="https://municat.gencat.cat/ca/Temes/Transparencia/Items-de-transparencia/5.2.1.Atencio-ciutadana" TargetMode="External"/><Relationship Id="rId124" Type="http://schemas.openxmlformats.org/officeDocument/2006/relationships/hyperlink" Target="https://municat.gencat.cat/ca/Temes/Transparencia/Items-de-transparencia/5.3.5.Avaluacions-politiques-publiques" TargetMode="External"/><Relationship Id="rId129" Type="http://schemas.openxmlformats.org/officeDocument/2006/relationships/hyperlink" Target="https://municat.gencat.cat/ca/Temes/Transparencia/Items-de-transparencia/6.1.3.Processos-participatius-en-tramit" TargetMode="External"/><Relationship Id="rId137" Type="http://schemas.openxmlformats.org/officeDocument/2006/relationships/hyperlink" Target="https://municat.gencat.cat/ca/Temes/Transparencia/Items-de-transparencia/1.1.11.Registre-de-funcionaris-habilitats" TargetMode="External"/><Relationship Id="rId20" Type="http://schemas.openxmlformats.org/officeDocument/2006/relationships/hyperlink" Target="https://municat.gencat.cat/ca/Temes/Transparencia/Items-de-transparencia/1.2.7.Resolucions-regim-incompatibilitats-alts-carrecs" TargetMode="External"/><Relationship Id="rId41" Type="http://schemas.openxmlformats.org/officeDocument/2006/relationships/hyperlink" Target="https://municat.gencat.cat/ca/Temes/Transparencia/Items-de-transparencia/4.1.6.Compliment-objectius-estabilitat-pressupostaria" TargetMode="External"/><Relationship Id="rId54" Type="http://schemas.openxmlformats.org/officeDocument/2006/relationships/hyperlink" Target="https://municat.gencat.cat/ca/Temes/Transparencia/Items-de-transparencia/2.1.2.Acords-junta-govern" TargetMode="External"/><Relationship Id="rId62" Type="http://schemas.openxmlformats.org/officeDocument/2006/relationships/hyperlink" Target="https://municat.gencat.cat/ca/Temes/Transparencia/Items-de-transparencia/2.1.10.Noticies-i-opinions-sobre-actuacions-govern-i-oposicio" TargetMode="External"/><Relationship Id="rId70" Type="http://schemas.openxmlformats.org/officeDocument/2006/relationships/hyperlink" Target="https://municat.gencat.cat/ca/Temes/Transparencia/Items-de-transparencia/2.2.6.Memories-documents-projectes-normatius-curs" TargetMode="External"/><Relationship Id="rId75" Type="http://schemas.openxmlformats.org/officeDocument/2006/relationships/hyperlink" Target="https://municat.gencat.cat/ca/Temes/Transparencia/Items-de-transparencia/2.2.11.Tipus-impositius" TargetMode="External"/><Relationship Id="rId83" Type="http://schemas.openxmlformats.org/officeDocument/2006/relationships/hyperlink" Target="https://municat.gencat.cat/ca/Temes/Transparencia/Items-de-transparencia/2.4.3.Instruments-descripcio-documental" TargetMode="External"/><Relationship Id="rId88" Type="http://schemas.openxmlformats.org/officeDocument/2006/relationships/hyperlink" Target="https://municat.gencat.cat/ca/Temes/Transparencia/Items-de-transparencia/3.1.4.Relacio-contractes-menors" TargetMode="External"/><Relationship Id="rId91" Type="http://schemas.openxmlformats.org/officeDocument/2006/relationships/hyperlink" Target="https://municat.gencat.cat/ca/Temes/Transparencia/Items-de-transparencia/3.1.7.Relacio-proveidors-adjudicataris-contractistes" TargetMode="External"/><Relationship Id="rId96" Type="http://schemas.openxmlformats.org/officeDocument/2006/relationships/hyperlink" Target="https://municat.gencat.cat/ca/Temes/Transparencia/Items-de-transparencia/3.2.5.Consultes-frequents-sobre-contractacio" TargetMode="External"/><Relationship Id="rId111" Type="http://schemas.openxmlformats.org/officeDocument/2006/relationships/hyperlink" Target="https://municat.gencat.cat/ca/Temes/Transparencia/Items-de-transparencia/5.1.5.Solicitud-acces-informacio-publica" TargetMode="External"/><Relationship Id="rId132" Type="http://schemas.openxmlformats.org/officeDocument/2006/relationships/hyperlink" Target="https://municat.gencat.cat/ca/Temes/Transparencia/Items-de-transparencia/6.1.6.Registre-grups-interes" TargetMode="External"/><Relationship Id="rId140" Type="http://schemas.openxmlformats.org/officeDocument/2006/relationships/hyperlink" Target="https://municat.gencat.cat/ca/Temes/Transparencia/Items-de-transparencia/6.1.6.Registre-grups-interes" TargetMode="External"/><Relationship Id="rId1" Type="http://schemas.openxmlformats.org/officeDocument/2006/relationships/printerSettings" Target="../printerSettings/printerSettings1.bin"/><Relationship Id="rId6" Type="http://schemas.openxmlformats.org/officeDocument/2006/relationships/hyperlink" Target="https://municat.gencat.cat/ca/Temes/Transparencia/Items-de-transparencia/1.1.3.Organismes-dependents-o-vinculats" TargetMode="External"/><Relationship Id="rId15" Type="http://schemas.openxmlformats.org/officeDocument/2006/relationships/hyperlink" Target="https://municat.gencat.cat/ca/Temes/Transparencia/Items-de-transparencia/1.2.2.Carrecs-electes" TargetMode="External"/><Relationship Id="rId23" Type="http://schemas.openxmlformats.org/officeDocument/2006/relationships/hyperlink" Target="https://municat.gencat.cat/ca/Temes/Transparencia/Items-de-transparencia/1.3.3.Tecnics-de-lens" TargetMode="External"/><Relationship Id="rId28" Type="http://schemas.openxmlformats.org/officeDocument/2006/relationships/hyperlink" Target="https://municat.gencat.cat/ca/Temes/Transparencia/Items-de-transparencia/1.3.8.Resultats-convocatories-personal" TargetMode="External"/><Relationship Id="rId36" Type="http://schemas.openxmlformats.org/officeDocument/2006/relationships/hyperlink" Target="https://municat.gencat.cat/ca/Temes/Transparencia/Items-de-transparencia/4.1.1.Pressupost" TargetMode="External"/><Relationship Id="rId49" Type="http://schemas.openxmlformats.org/officeDocument/2006/relationships/hyperlink" Target="https://municat.gencat.cat/ca/Temes/Transparencia/Items-de-transparencia/4.3.1.Inventari-general-patrimoni" TargetMode="External"/><Relationship Id="rId57" Type="http://schemas.openxmlformats.org/officeDocument/2006/relationships/hyperlink" Target="https://municat.gencat.cat/ca/Temes/Transparencia/Items-de-transparencia/2.1.5.Convocatories-sessions-ple" TargetMode="External"/><Relationship Id="rId106" Type="http://schemas.openxmlformats.org/officeDocument/2006/relationships/hyperlink" Target="https://municat.gencat.cat/ca/Temes/Transparencia/Items-de-transparencia/3.3.7.Retribucio-directius-beneficiaris-subvencions" TargetMode="External"/><Relationship Id="rId114" Type="http://schemas.openxmlformats.org/officeDocument/2006/relationships/hyperlink" Target="https://municat.gencat.cat/ca/Temes/Transparencia/Items-de-transparencia/5.1.8.Cataleg-tramits-procediments" TargetMode="External"/><Relationship Id="rId119" Type="http://schemas.openxmlformats.org/officeDocument/2006/relationships/hyperlink" Target="https://municat.gencat.cat/ca/Temes/Transparencia/Items-de-transparencia/5.2.4.Equipaments-municipals" TargetMode="External"/><Relationship Id="rId127" Type="http://schemas.openxmlformats.org/officeDocument/2006/relationships/hyperlink" Target="https://municat.gencat.cat/ca/Temes/Transparencia/Items-de-transparencia/6.1.1.Espais-participacio-ciutadana" TargetMode="External"/><Relationship Id="rId10" Type="http://schemas.openxmlformats.org/officeDocument/2006/relationships/hyperlink" Target="https://municat.gencat.cat/ca/Temes/Transparencia/Items-de-transparencia/1.1.7.Dades-generals-ens" TargetMode="External"/><Relationship Id="rId31" Type="http://schemas.openxmlformats.org/officeDocument/2006/relationships/hyperlink" Target="https://municat.gencat.cat/ca/Temes/Transparencia/Items-de-transparencia/1.3.11.Alliberats-sindicals" TargetMode="External"/><Relationship Id="rId44" Type="http://schemas.openxmlformats.org/officeDocument/2006/relationships/hyperlink" Target="https://municat.gencat.cat/ca/Temes/Transparencia/Items-de-transparencia/4.2.2.Termini-pagament-proveidors" TargetMode="External"/><Relationship Id="rId52" Type="http://schemas.openxmlformats.org/officeDocument/2006/relationships/hyperlink" Target="https://municat.gencat.cat/ca/Temes/Transparencia/Items-de-transparencia/4.3.4.Informacio-gestio-patrimoni" TargetMode="External"/><Relationship Id="rId60" Type="http://schemas.openxmlformats.org/officeDocument/2006/relationships/hyperlink" Target="https://municat.gencat.cat/ca/Temes/Transparencia/Items-de-transparencia/2.1.8.Resolucions-administratives-i-judicials-rellevants" TargetMode="External"/><Relationship Id="rId65" Type="http://schemas.openxmlformats.org/officeDocument/2006/relationships/hyperlink" Target="https://municat.gencat.cat/ca/Temes/Transparencia/Items-de-transparencia/2.2.1.Estatuts" TargetMode="External"/><Relationship Id="rId73" Type="http://schemas.openxmlformats.org/officeDocument/2006/relationships/hyperlink" Target="https://municat.gencat.cat/ca/Temes/Transparencia/Items-de-transparencia/2.2.9.Pla-normatiu" TargetMode="External"/><Relationship Id="rId78" Type="http://schemas.openxmlformats.org/officeDocument/2006/relationships/hyperlink" Target="https://municat.gencat.cat/ca/Temes/Transparencia/Items-de-transparencia/2.3.3.Informacio-geografica-urbanisme" TargetMode="External"/><Relationship Id="rId81" Type="http://schemas.openxmlformats.org/officeDocument/2006/relationships/hyperlink" Target="https://municat.gencat.cat/ca/Temes/Transparencia/Items-de-transparencia/2.4.1.Calendari-conservacio-regim-acces-documental" TargetMode="External"/><Relationship Id="rId86" Type="http://schemas.openxmlformats.org/officeDocument/2006/relationships/hyperlink" Target="https://municat.gencat.cat/ca/Temes/Transparencia/Items-de-transparencia/3.1.2.Contractes-programats" TargetMode="External"/><Relationship Id="rId94" Type="http://schemas.openxmlformats.org/officeDocument/2006/relationships/hyperlink" Target="https://municat.gencat.cat/ca/Temes/Transparencia/Items-de-transparencia/3.2.3.Registre-empreses-classificades" TargetMode="External"/><Relationship Id="rId99" Type="http://schemas.openxmlformats.org/officeDocument/2006/relationships/hyperlink" Target="https://municat.gencat.cat/ca/Temes/Transparencia/Items-de-transparencia/3.2.8.Personal-adscrit-pels-concessionaris-retribucions" TargetMode="External"/><Relationship Id="rId101" Type="http://schemas.openxmlformats.org/officeDocument/2006/relationships/hyperlink" Target="https://municat.gencat.cat/ca/Temes/Transparencia/Items-de-transparencia/3.3.2.Convenis-urbanistics" TargetMode="External"/><Relationship Id="rId122" Type="http://schemas.openxmlformats.org/officeDocument/2006/relationships/hyperlink" Target="https://municat.gencat.cat/ca/Temes/Transparencia/Items-de-transparencia/5.3.3.Informacio-contaminacio-aire" TargetMode="External"/><Relationship Id="rId130" Type="http://schemas.openxmlformats.org/officeDocument/2006/relationships/hyperlink" Target="https://municat.gencat.cat/ca/Temes/Transparencia/Items-de-transparencia/6.1.4.Consultes-mes-frequents-rebudes-pels-ciutadans-organitzacions" TargetMode="External"/><Relationship Id="rId135" Type="http://schemas.openxmlformats.org/officeDocument/2006/relationships/hyperlink" Target="https://governobert.diba.cat/wiki/informacio-institucional-organismes-dels-que-lens-forma-part" TargetMode="External"/><Relationship Id="rId4" Type="http://schemas.openxmlformats.org/officeDocument/2006/relationships/hyperlink" Target="https://municat.gencat.cat/ca/Temes/Transparencia/Items-de-transparencia/1.1.1.Competencies-i-funcions" TargetMode="External"/><Relationship Id="rId9" Type="http://schemas.openxmlformats.org/officeDocument/2006/relationships/hyperlink" Target="https://municat.gencat.cat/ca/Temes/Transparencia/Items-de-transparencia/1.1.6.Agenda-Activitats" TargetMode="External"/><Relationship Id="rId13" Type="http://schemas.openxmlformats.org/officeDocument/2006/relationships/hyperlink" Target="https://municat.gencat.cat/ca/Temes/Transparencia/Items-de-transparencia/1.1.10.Dades-estadistiques" TargetMode="External"/><Relationship Id="rId18" Type="http://schemas.openxmlformats.org/officeDocument/2006/relationships/hyperlink" Target="https://municat.gencat.cat/ca/Temes/Transparencia/Items-de-transparencia/1.2.5.Alts-carrecs-i-carrecs-eventuals" TargetMode="External"/><Relationship Id="rId39" Type="http://schemas.openxmlformats.org/officeDocument/2006/relationships/hyperlink" Target="https://municat.gencat.cat/ca/Temes/Transparencia/Items-de-transparencia/4.1.4.Compte-general" TargetMode="External"/><Relationship Id="rId109" Type="http://schemas.openxmlformats.org/officeDocument/2006/relationships/hyperlink" Target="https://municat.gencat.cat/ca/Temes/Transparencia/Items-de-transparencia/5.1.3.Notificacions-electroniques" TargetMode="External"/><Relationship Id="rId34" Type="http://schemas.openxmlformats.org/officeDocument/2006/relationships/hyperlink" Target="https://municat.gencat.cat/ca/Temes/Transparencia/Items-de-transparencia/1.4.2.Exercici-drets-proteccio-dades" TargetMode="External"/><Relationship Id="rId50" Type="http://schemas.openxmlformats.org/officeDocument/2006/relationships/hyperlink" Target="https://municat.gencat.cat/ca/Temes/Transparencia/Items-de-transparencia/4.3.2.Inventari-bens-mobles-valor-historic-artistic" TargetMode="External"/><Relationship Id="rId55" Type="http://schemas.openxmlformats.org/officeDocument/2006/relationships/hyperlink" Target="https://municat.gencat.cat/ca/Temes/Transparencia/Items-de-transparencia/2.1.3.Resolucions-i-decrets" TargetMode="External"/><Relationship Id="rId76" Type="http://schemas.openxmlformats.org/officeDocument/2006/relationships/hyperlink" Target="https://municat.gencat.cat/ca/Temes/Transparencia/Items-de-transparencia/2.3.1.Normativa-urbanisme" TargetMode="External"/><Relationship Id="rId97" Type="http://schemas.openxmlformats.org/officeDocument/2006/relationships/hyperlink" Target="https://municat.gencat.cat/ca/Temes/Transparencia/Items-de-transparencia/3.2.6.Resolucions-recursos-actes-desistiment-renuncia-resolucio-contractes" TargetMode="External"/><Relationship Id="rId104" Type="http://schemas.openxmlformats.org/officeDocument/2006/relationships/hyperlink" Target="https://municat.gencat.cat/ca/Temes/Transparencia/Items-de-transparencia/3.3.5.Subvencions-atorgades" TargetMode="External"/><Relationship Id="rId120" Type="http://schemas.openxmlformats.org/officeDocument/2006/relationships/hyperlink" Target="https://municat.gencat.cat/ca/Temes/Transparencia/Items-de-transparencia/5.3.1.Incidencies-serveis" TargetMode="External"/><Relationship Id="rId125" Type="http://schemas.openxmlformats.org/officeDocument/2006/relationships/hyperlink" Target="https://municat.gencat.cat/ca/Temes/Transparencia/Items-de-transparencia/5.3.6.Avaluacions-qualitat-serveis-publics" TargetMode="External"/><Relationship Id="rId141" Type="http://schemas.openxmlformats.org/officeDocument/2006/relationships/printerSettings" Target="../printerSettings/printerSettings4.bin"/><Relationship Id="rId7" Type="http://schemas.openxmlformats.org/officeDocument/2006/relationships/hyperlink" Target="https://municat.gencat.cat/ca/Temes/Transparencia/Items-de-transparencia/1.1.4.Codi-conducta-alts-carrecs-bon-govern" TargetMode="External"/><Relationship Id="rId71" Type="http://schemas.openxmlformats.org/officeDocument/2006/relationships/hyperlink" Target="https://municat.gencat.cat/ca/Temes/Transparencia/Items-de-transparencia/2.2.7.Avaluacio-aplicacio-de-normes" TargetMode="External"/><Relationship Id="rId92" Type="http://schemas.openxmlformats.org/officeDocument/2006/relationships/hyperlink" Target="https://municat.gencat.cat/ca/Temes/Transparencia/Items-de-transparencia/3.2.1.Organs-contractacio" TargetMode="External"/><Relationship Id="rId2" Type="http://schemas.openxmlformats.org/officeDocument/2006/relationships/printerSettings" Target="../printerSettings/printerSettings2.bin"/><Relationship Id="rId29" Type="http://schemas.openxmlformats.org/officeDocument/2006/relationships/hyperlink" Target="https://municat.gencat.cat/ca/Temes/Transparencia/Items-de-transparencia/1.3.9.Llistes-de-personal-per-cada-proces-formacio-promocio" TargetMode="External"/><Relationship Id="rId24" Type="http://schemas.openxmlformats.org/officeDocument/2006/relationships/hyperlink" Target="https://municat.gencat.cat/ca/Temes/Transparencia/Items-de-transparencia/1.3.4.Responsable-comunicacio-premsa" TargetMode="External"/><Relationship Id="rId40" Type="http://schemas.openxmlformats.org/officeDocument/2006/relationships/hyperlink" Target="https://municat.gencat.cat/ca/Temes/Transparencia/Items-de-transparencia/4.1.5.Modificacio-de-pressupostos" TargetMode="External"/><Relationship Id="rId45" Type="http://schemas.openxmlformats.org/officeDocument/2006/relationships/hyperlink" Target="https://municat.gencat.cat/ca/Temes/Transparencia/Items-de-transparencia/4.2.3.Auditories-de-comptes" TargetMode="External"/><Relationship Id="rId66" Type="http://schemas.openxmlformats.org/officeDocument/2006/relationships/hyperlink" Target="https://municat.gencat.cat/ca/Temes/Transparencia/Items-de-transparencia/2.2.2.Ordenances-reguladores-i-reglaments" TargetMode="External"/><Relationship Id="rId87" Type="http://schemas.openxmlformats.org/officeDocument/2006/relationships/hyperlink" Target="https://municat.gencat.cat/ca/Temes/Transparencia/Items-de-transparencia/3.1.3.Relacio-contractes-adjudicats" TargetMode="External"/><Relationship Id="rId110" Type="http://schemas.openxmlformats.org/officeDocument/2006/relationships/hyperlink" Target="https://municat.gencat.cat/ca/Temes/Transparencia/Items-de-transparencia/5.1.4.Factura-electronica" TargetMode="External"/><Relationship Id="rId115" Type="http://schemas.openxmlformats.org/officeDocument/2006/relationships/hyperlink" Target="https://municat.gencat.cat/ca/Temes/Transparencia/Items-de-transparencia/5.1.9.Cataleg-dades-documents-interoperables" TargetMode="External"/><Relationship Id="rId131" Type="http://schemas.openxmlformats.org/officeDocument/2006/relationships/hyperlink" Target="https://municat.gencat.cat/ca/Temes/Transparencia/Items-de-transparencia/6.1.5.Directori-associacions-entitats" TargetMode="External"/><Relationship Id="rId136" Type="http://schemas.openxmlformats.org/officeDocument/2006/relationships/hyperlink" Target="https://municat.gencat.cat/ca/Temes/Transparencia/Items-de-transparencia/2.1.2.Acords-junta-govern" TargetMode="External"/><Relationship Id="rId61" Type="http://schemas.openxmlformats.org/officeDocument/2006/relationships/hyperlink" Target="https://municat.gencat.cat/ca/Temes/Transparencia/Items-de-transparencia/2.1.9.Dictamens-CJA-i-altres-organs-consultius" TargetMode="External"/><Relationship Id="rId82" Type="http://schemas.openxmlformats.org/officeDocument/2006/relationships/hyperlink" Target="https://municat.gencat.cat/ca/Temes/Transparencia/Items-de-transparencia/2.4.2.Quadre-classificacio-documental" TargetMode="External"/><Relationship Id="rId19" Type="http://schemas.openxmlformats.org/officeDocument/2006/relationships/hyperlink" Target="https://municat.gencat.cat/ca/Temes/Transparencia/Items-de-transparencia/1.2.6.Resolucions-declaracions-activitats-patrimonials-interessos" TargetMode="External"/><Relationship Id="rId14" Type="http://schemas.openxmlformats.org/officeDocument/2006/relationships/hyperlink" Target="https://municat.gencat.cat/ca/Temes/Transparencia/Items-de-transparencia/1.2.1.Cartipas-organitzacio-politica" TargetMode="External"/><Relationship Id="rId30" Type="http://schemas.openxmlformats.org/officeDocument/2006/relationships/hyperlink" Target="https://municat.gencat.cat/ca/Temes/Transparencia/Items-de-transparencia/1.3.10.Convenis-funcionarials-laborals-sindicals" TargetMode="External"/><Relationship Id="rId35" Type="http://schemas.openxmlformats.org/officeDocument/2006/relationships/hyperlink" Target="https://municat.gencat.cat/ca/Temes/Transparencia/Items-de-transparencia/1.4.3.Registre-activitats-tractament-dades-personals" TargetMode="External"/><Relationship Id="rId56" Type="http://schemas.openxmlformats.org/officeDocument/2006/relationships/hyperlink" Target="https://municat.gencat.cat/ca/Temes/Transparencia/Items-de-transparencia/2.1.4.Tauler-edictes-i-anuncis" TargetMode="External"/><Relationship Id="rId77" Type="http://schemas.openxmlformats.org/officeDocument/2006/relationships/hyperlink" Target="https://municat.gencat.cat/ca/Temes/Transparencia/Items-de-transparencia/2.3.2.Plantejament-urbanistic" TargetMode="External"/><Relationship Id="rId100" Type="http://schemas.openxmlformats.org/officeDocument/2006/relationships/hyperlink" Target="https://municat.gencat.cat/ca/Temes/Transparencia/Items-de-transparencia/3.3.1.Convenis-de-colaboracio" TargetMode="External"/><Relationship Id="rId105" Type="http://schemas.openxmlformats.org/officeDocument/2006/relationships/hyperlink" Target="https://municat.gencat.cat/ca/Temes/Transparencia/Items-de-transparencia/3.3.6.Ajuts-atorgats" TargetMode="External"/><Relationship Id="rId126" Type="http://schemas.openxmlformats.org/officeDocument/2006/relationships/hyperlink" Target="https://municat.gencat.cat/ca/Temes/Transparencia/Items-de-transparencia/5.3.7.Indicadors-transparencia"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10" Type="http://schemas.openxmlformats.org/officeDocument/2006/relationships/printerSettings" Target="../printerSettings/printerSettings13.bin"/><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12.xml"/><Relationship Id="rId2" Type="http://schemas.openxmlformats.org/officeDocument/2006/relationships/pivotTable" Target="../pivotTables/pivotTable11.xml"/><Relationship Id="rId1" Type="http://schemas.openxmlformats.org/officeDocument/2006/relationships/pivotTable" Target="../pivotTables/pivotTable10.xml"/><Relationship Id="rId5" Type="http://schemas.microsoft.com/office/2007/relationships/slicer" Target="../slicers/slicer1.x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10.xml"/><Relationship Id="rId3" Type="http://schemas.openxmlformats.org/officeDocument/2006/relationships/pivotTable" Target="../pivotTables/pivotTable15.xml"/><Relationship Id="rId7" Type="http://schemas.openxmlformats.org/officeDocument/2006/relationships/printerSettings" Target="../printerSettings/printerSettings14.bin"/><Relationship Id="rId2" Type="http://schemas.openxmlformats.org/officeDocument/2006/relationships/pivotTable" Target="../pivotTables/pivotTable14.xml"/><Relationship Id="rId1" Type="http://schemas.openxmlformats.org/officeDocument/2006/relationships/pivotTable" Target="../pivotTables/pivotTable13.xml"/><Relationship Id="rId6" Type="http://schemas.openxmlformats.org/officeDocument/2006/relationships/pivotTable" Target="../pivotTables/pivotTable18.xml"/><Relationship Id="rId5" Type="http://schemas.openxmlformats.org/officeDocument/2006/relationships/pivotTable" Target="../pivotTables/pivotTable17.xml"/><Relationship Id="rId4" Type="http://schemas.openxmlformats.org/officeDocument/2006/relationships/pivotTable" Target="../pivotTables/pivotTable1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8" Type="http://schemas.openxmlformats.org/officeDocument/2006/relationships/pivotTable" Target="../pivotTables/pivotTable26.xml"/><Relationship Id="rId3" Type="http://schemas.openxmlformats.org/officeDocument/2006/relationships/pivotTable" Target="../pivotTables/pivotTable21.xml"/><Relationship Id="rId7" Type="http://schemas.openxmlformats.org/officeDocument/2006/relationships/pivotTable" Target="../pivotTables/pivotTable25.xml"/><Relationship Id="rId2" Type="http://schemas.openxmlformats.org/officeDocument/2006/relationships/pivotTable" Target="../pivotTables/pivotTable20.xml"/><Relationship Id="rId1" Type="http://schemas.openxmlformats.org/officeDocument/2006/relationships/pivotTable" Target="../pivotTables/pivotTable19.xml"/><Relationship Id="rId6" Type="http://schemas.openxmlformats.org/officeDocument/2006/relationships/pivotTable" Target="../pivotTables/pivotTable24.xml"/><Relationship Id="rId11" Type="http://schemas.openxmlformats.org/officeDocument/2006/relationships/drawing" Target="../drawings/drawing19.xml"/><Relationship Id="rId5" Type="http://schemas.openxmlformats.org/officeDocument/2006/relationships/pivotTable" Target="../pivotTables/pivotTable23.xml"/><Relationship Id="rId10" Type="http://schemas.openxmlformats.org/officeDocument/2006/relationships/printerSettings" Target="../printerSettings/printerSettings16.bin"/><Relationship Id="rId4" Type="http://schemas.openxmlformats.org/officeDocument/2006/relationships/pivotTable" Target="../pivotTables/pivotTable22.xml"/><Relationship Id="rId9" Type="http://schemas.openxmlformats.org/officeDocument/2006/relationships/pivotTable" Target="../pivotTables/pivotTable27.xml"/></Relationships>
</file>

<file path=xl/worksheets/_rels/sheet9.xml.rels><?xml version="1.0" encoding="UTF-8" standalone="yes"?>
<Relationships xmlns="http://schemas.openxmlformats.org/package/2006/relationships"><Relationship Id="rId3" Type="http://schemas.openxmlformats.org/officeDocument/2006/relationships/pivotTable" Target="../pivotTables/pivotTable30.xml"/><Relationship Id="rId2" Type="http://schemas.openxmlformats.org/officeDocument/2006/relationships/pivotTable" Target="../pivotTables/pivotTable29.xml"/><Relationship Id="rId1" Type="http://schemas.openxmlformats.org/officeDocument/2006/relationships/pivotTable" Target="../pivotTables/pivotTable28.xml"/><Relationship Id="rId4" Type="http://schemas.openxmlformats.org/officeDocument/2006/relationships/pivotTable" Target="../pivotTables/pivotTable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CM243"/>
  <sheetViews>
    <sheetView showGridLines="0" zoomScale="55" zoomScaleNormal="55" zoomScalePageLayoutView="90" workbookViewId="0">
      <pane xSplit="10" ySplit="1" topLeftCell="M26" activePane="bottomRight" state="frozen"/>
      <selection pane="topRight" activeCell="K1" sqref="K1"/>
      <selection pane="bottomLeft" activeCell="A2" sqref="A2"/>
      <selection pane="bottomRight" activeCell="N27" sqref="N27"/>
    </sheetView>
  </sheetViews>
  <sheetFormatPr defaultColWidth="8.77734375" defaultRowHeight="14.4" x14ac:dyDescent="0.3"/>
  <cols>
    <col min="1" max="1" width="8.77734375" style="5"/>
    <col min="2" max="2" width="33" style="101" bestFit="1" customWidth="1"/>
    <col min="3" max="3" width="22.5546875" style="101" customWidth="1"/>
    <col min="4" max="4" width="26.44140625" style="8" customWidth="1"/>
    <col min="5" max="5" width="16" style="8" customWidth="1"/>
    <col min="6" max="6" width="11" style="111" customWidth="1"/>
    <col min="7" max="7" width="13.21875" style="17" customWidth="1"/>
    <col min="8" max="8" width="48" style="111" bestFit="1" customWidth="1"/>
    <col min="9" max="9" width="45.5546875" style="111" bestFit="1" customWidth="1"/>
    <col min="10" max="10" width="34.21875" style="102" customWidth="1"/>
    <col min="11" max="11" width="25.5546875" style="112" bestFit="1" customWidth="1"/>
    <col min="12" max="13" width="22.109375" style="8" bestFit="1" customWidth="1"/>
    <col min="14" max="14" width="22.21875" style="101" bestFit="1" customWidth="1"/>
    <col min="15" max="15" width="16" style="113" bestFit="1" customWidth="1"/>
    <col min="16" max="16" width="21.109375" style="114" bestFit="1" customWidth="1"/>
    <col min="17" max="17" width="16" style="113" customWidth="1"/>
    <col min="18" max="18" width="49.88671875" style="16" customWidth="1"/>
    <col min="19" max="19" width="42" style="4" bestFit="1" customWidth="1"/>
    <col min="20" max="20" width="22.77734375" style="15" customWidth="1"/>
    <col min="21" max="21" width="13.77734375" style="95" bestFit="1" customWidth="1"/>
    <col min="22" max="22" width="23.77734375" style="95" bestFit="1" customWidth="1"/>
    <col min="23" max="23" width="19.21875" style="18" bestFit="1" customWidth="1"/>
    <col min="24" max="24" width="20.88671875" style="18" bestFit="1" customWidth="1"/>
    <col min="25" max="25" width="8.77734375" style="17"/>
    <col min="26" max="16384" width="8.77734375" style="8"/>
  </cols>
  <sheetData>
    <row r="1" spans="1:91" s="101" customFormat="1" ht="30" x14ac:dyDescent="0.3">
      <c r="A1" s="115" t="s">
        <v>707</v>
      </c>
      <c r="F1" s="74"/>
      <c r="G1" s="5"/>
      <c r="H1" s="74"/>
      <c r="I1" s="74"/>
      <c r="J1" s="102"/>
      <c r="K1" s="124" t="s">
        <v>676</v>
      </c>
      <c r="L1" s="125"/>
      <c r="M1" s="125"/>
      <c r="N1" s="103" t="s">
        <v>677</v>
      </c>
      <c r="O1" s="126" t="s">
        <v>378</v>
      </c>
      <c r="P1" s="126"/>
      <c r="Q1" s="126"/>
      <c r="R1" s="126"/>
      <c r="S1" s="126"/>
      <c r="T1" s="126"/>
      <c r="U1" s="125"/>
      <c r="V1" s="103"/>
      <c r="W1" s="123" t="s">
        <v>165</v>
      </c>
      <c r="X1" s="123"/>
      <c r="Y1" s="5"/>
    </row>
    <row r="2" spans="1:91" s="3" customFormat="1" ht="43.2" x14ac:dyDescent="0.3">
      <c r="A2" s="3" t="s">
        <v>169</v>
      </c>
      <c r="B2" s="3" t="s">
        <v>166</v>
      </c>
      <c r="C2" s="3" t="s">
        <v>167</v>
      </c>
      <c r="D2" s="3" t="s">
        <v>7</v>
      </c>
      <c r="E2" s="3" t="s">
        <v>191</v>
      </c>
      <c r="F2" s="3" t="s">
        <v>192</v>
      </c>
      <c r="G2" s="3" t="s">
        <v>432</v>
      </c>
      <c r="H2" s="3" t="s">
        <v>361</v>
      </c>
      <c r="I2" s="3" t="s">
        <v>359</v>
      </c>
      <c r="J2" s="3" t="s">
        <v>679</v>
      </c>
      <c r="K2" s="9" t="s">
        <v>561</v>
      </c>
      <c r="L2" s="9" t="s">
        <v>168</v>
      </c>
      <c r="M2" s="9" t="s">
        <v>560</v>
      </c>
      <c r="N2" s="101" t="s">
        <v>188</v>
      </c>
      <c r="O2" s="3" t="s">
        <v>183</v>
      </c>
      <c r="P2" s="3" t="s">
        <v>692</v>
      </c>
      <c r="Q2" s="3" t="s">
        <v>680</v>
      </c>
      <c r="R2" s="3" t="s">
        <v>190</v>
      </c>
      <c r="S2" s="3" t="s">
        <v>189</v>
      </c>
      <c r="T2" s="3" t="s">
        <v>416</v>
      </c>
      <c r="U2" s="3" t="s">
        <v>38</v>
      </c>
      <c r="V2" s="3" t="s">
        <v>689</v>
      </c>
      <c r="W2" s="3" t="s">
        <v>846</v>
      </c>
      <c r="X2" s="3" t="s">
        <v>300</v>
      </c>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row>
    <row r="3" spans="1:91" s="109" customFormat="1" ht="115.2" x14ac:dyDescent="0.3">
      <c r="A3" s="104">
        <v>1</v>
      </c>
      <c r="B3" s="105" t="s">
        <v>44</v>
      </c>
      <c r="C3" s="106" t="s">
        <v>0</v>
      </c>
      <c r="D3" s="28" t="s">
        <v>45</v>
      </c>
      <c r="E3" s="28" t="s">
        <v>646</v>
      </c>
      <c r="F3" s="28" t="s">
        <v>259</v>
      </c>
      <c r="G3" s="77" t="s">
        <v>434</v>
      </c>
      <c r="H3" s="28" t="s">
        <v>397</v>
      </c>
      <c r="I3" s="28" t="s">
        <v>366</v>
      </c>
      <c r="J3" s="107" t="s">
        <v>159</v>
      </c>
      <c r="K3" s="119"/>
      <c r="L3" s="120"/>
      <c r="M3" s="121"/>
      <c r="N3" s="90"/>
      <c r="O3" s="28" t="s">
        <v>419</v>
      </c>
      <c r="P3" s="77">
        <f>IF(Q3=J3,1,0)</f>
        <v>0</v>
      </c>
      <c r="Q3" s="28"/>
      <c r="R3" s="28" t="s">
        <v>708</v>
      </c>
      <c r="S3" s="77"/>
      <c r="T3" s="77" t="s">
        <v>15</v>
      </c>
      <c r="U3" s="77"/>
      <c r="V3" s="77"/>
      <c r="W3" s="77">
        <v>12.13</v>
      </c>
      <c r="X3" s="78"/>
      <c r="Y3" s="108"/>
    </row>
    <row r="4" spans="1:91" s="109" customFormat="1" ht="100.8" x14ac:dyDescent="0.3">
      <c r="A4" s="104">
        <v>2</v>
      </c>
      <c r="B4" s="105" t="s">
        <v>44</v>
      </c>
      <c r="C4" s="106" t="s">
        <v>0</v>
      </c>
      <c r="D4" s="28" t="s">
        <v>181</v>
      </c>
      <c r="E4" s="28" t="s">
        <v>201</v>
      </c>
      <c r="F4" s="28" t="s">
        <v>259</v>
      </c>
      <c r="G4" s="77" t="s">
        <v>434</v>
      </c>
      <c r="H4" s="28" t="s">
        <v>398</v>
      </c>
      <c r="I4" s="28" t="s">
        <v>366</v>
      </c>
      <c r="J4" s="107" t="s">
        <v>159</v>
      </c>
      <c r="K4" s="119"/>
      <c r="L4" s="120"/>
      <c r="M4" s="121"/>
      <c r="N4" s="90"/>
      <c r="O4" s="28" t="s">
        <v>419</v>
      </c>
      <c r="P4" s="77">
        <f t="shared" ref="P4:P68" si="0">IF(Q4=J4,1,0)</f>
        <v>0</v>
      </c>
      <c r="Q4" s="28"/>
      <c r="R4" s="28" t="s">
        <v>709</v>
      </c>
      <c r="S4" s="77"/>
      <c r="T4" s="77" t="s">
        <v>15</v>
      </c>
      <c r="U4" s="77"/>
      <c r="V4" s="77"/>
      <c r="W4" s="77">
        <v>14</v>
      </c>
      <c r="X4" s="78"/>
      <c r="Y4" s="108"/>
    </row>
    <row r="5" spans="1:91" s="109" customFormat="1" ht="144" x14ac:dyDescent="0.3">
      <c r="A5" s="104">
        <v>3</v>
      </c>
      <c r="B5" s="105" t="s">
        <v>44</v>
      </c>
      <c r="C5" s="106" t="s">
        <v>0</v>
      </c>
      <c r="D5" s="28" t="s">
        <v>46</v>
      </c>
      <c r="E5" s="28" t="s">
        <v>201</v>
      </c>
      <c r="F5" s="28" t="s">
        <v>260</v>
      </c>
      <c r="G5" s="77" t="s">
        <v>434</v>
      </c>
      <c r="H5" s="28" t="s">
        <v>399</v>
      </c>
      <c r="I5" s="28" t="s">
        <v>400</v>
      </c>
      <c r="J5" s="107" t="s">
        <v>160</v>
      </c>
      <c r="K5" s="119"/>
      <c r="L5" s="120"/>
      <c r="M5" s="121"/>
      <c r="N5" s="90"/>
      <c r="O5" s="28" t="s">
        <v>17</v>
      </c>
      <c r="P5" s="77">
        <f t="shared" si="0"/>
        <v>0</v>
      </c>
      <c r="Q5" s="28"/>
      <c r="R5" s="28" t="s">
        <v>710</v>
      </c>
      <c r="S5" s="77"/>
      <c r="T5" s="77" t="s">
        <v>15</v>
      </c>
      <c r="U5" s="77"/>
      <c r="V5" s="77"/>
      <c r="W5" s="77"/>
      <c r="X5" s="78"/>
      <c r="Y5" s="108"/>
    </row>
    <row r="6" spans="1:91" s="109" customFormat="1" ht="129.6" x14ac:dyDescent="0.3">
      <c r="A6" s="104">
        <v>4</v>
      </c>
      <c r="B6" s="105" t="s">
        <v>44</v>
      </c>
      <c r="C6" s="106" t="s">
        <v>0</v>
      </c>
      <c r="D6" s="28" t="s">
        <v>182</v>
      </c>
      <c r="E6" s="28" t="s">
        <v>202</v>
      </c>
      <c r="F6" s="28" t="s">
        <v>260</v>
      </c>
      <c r="G6" s="77" t="s">
        <v>434</v>
      </c>
      <c r="H6" s="28" t="s">
        <v>401</v>
      </c>
      <c r="I6" s="28" t="s">
        <v>366</v>
      </c>
      <c r="J6" s="107" t="s">
        <v>160</v>
      </c>
      <c r="K6" s="119"/>
      <c r="L6" s="120"/>
      <c r="M6" s="121"/>
      <c r="N6" s="90"/>
      <c r="O6" s="28" t="s">
        <v>17</v>
      </c>
      <c r="P6" s="77">
        <f t="shared" si="0"/>
        <v>0</v>
      </c>
      <c r="Q6" s="28"/>
      <c r="R6" s="28" t="s">
        <v>711</v>
      </c>
      <c r="S6" s="77"/>
      <c r="T6" s="77" t="s">
        <v>15</v>
      </c>
      <c r="U6" s="77"/>
      <c r="V6" s="77"/>
      <c r="W6" s="77"/>
      <c r="X6" s="78"/>
      <c r="Y6" s="108"/>
    </row>
    <row r="7" spans="1:91" s="109" customFormat="1" ht="144" x14ac:dyDescent="0.3">
      <c r="A7" s="104">
        <v>5</v>
      </c>
      <c r="B7" s="105" t="s">
        <v>44</v>
      </c>
      <c r="C7" s="106" t="s">
        <v>0</v>
      </c>
      <c r="D7" s="28" t="s">
        <v>161</v>
      </c>
      <c r="E7" s="28" t="s">
        <v>203</v>
      </c>
      <c r="F7" s="28" t="s">
        <v>260</v>
      </c>
      <c r="G7" s="77" t="s">
        <v>434</v>
      </c>
      <c r="H7" s="28" t="s">
        <v>402</v>
      </c>
      <c r="I7" s="28" t="s">
        <v>366</v>
      </c>
      <c r="J7" s="107" t="s">
        <v>160</v>
      </c>
      <c r="K7" s="119"/>
      <c r="L7" s="120"/>
      <c r="M7" s="121"/>
      <c r="N7" s="90"/>
      <c r="O7" s="28" t="s">
        <v>17</v>
      </c>
      <c r="P7" s="77">
        <f t="shared" si="0"/>
        <v>0</v>
      </c>
      <c r="Q7" s="28"/>
      <c r="R7" s="28" t="s">
        <v>710</v>
      </c>
      <c r="S7" s="77"/>
      <c r="T7" s="77" t="s">
        <v>15</v>
      </c>
      <c r="U7" s="77"/>
      <c r="V7" s="77"/>
      <c r="W7" s="77"/>
      <c r="X7" s="78"/>
      <c r="Y7" s="108"/>
    </row>
    <row r="8" spans="1:91" s="109" customFormat="1" ht="57.6" x14ac:dyDescent="0.3">
      <c r="A8" s="104">
        <v>6</v>
      </c>
      <c r="B8" s="105" t="s">
        <v>44</v>
      </c>
      <c r="C8" s="106" t="s">
        <v>0</v>
      </c>
      <c r="D8" s="28" t="s">
        <v>47</v>
      </c>
      <c r="E8" s="28" t="s">
        <v>204</v>
      </c>
      <c r="F8" s="28" t="s">
        <v>261</v>
      </c>
      <c r="G8" s="77" t="s">
        <v>434</v>
      </c>
      <c r="H8" s="28" t="s">
        <v>401</v>
      </c>
      <c r="I8" s="28" t="s">
        <v>366</v>
      </c>
      <c r="J8" s="107" t="s">
        <v>425</v>
      </c>
      <c r="K8" s="119"/>
      <c r="L8" s="120"/>
      <c r="M8" s="121"/>
      <c r="N8" s="90"/>
      <c r="O8" s="28" t="s">
        <v>17</v>
      </c>
      <c r="P8" s="77">
        <f t="shared" si="0"/>
        <v>0</v>
      </c>
      <c r="Q8" s="28"/>
      <c r="R8" s="28" t="s">
        <v>712</v>
      </c>
      <c r="S8" s="77"/>
      <c r="T8" s="77" t="s">
        <v>15</v>
      </c>
      <c r="U8" s="77"/>
      <c r="V8" s="77"/>
      <c r="W8" s="77">
        <v>15</v>
      </c>
      <c r="X8" s="79"/>
      <c r="Y8" s="108"/>
    </row>
    <row r="9" spans="1:91" s="109" customFormat="1" ht="288" x14ac:dyDescent="0.3">
      <c r="A9" s="104">
        <v>7</v>
      </c>
      <c r="B9" s="105" t="s">
        <v>44</v>
      </c>
      <c r="C9" s="106" t="s">
        <v>0</v>
      </c>
      <c r="D9" s="28" t="s">
        <v>48</v>
      </c>
      <c r="E9" s="28" t="s">
        <v>205</v>
      </c>
      <c r="F9" s="28" t="s">
        <v>261</v>
      </c>
      <c r="G9" s="77" t="s">
        <v>434</v>
      </c>
      <c r="H9" s="28" t="s">
        <v>402</v>
      </c>
      <c r="I9" s="28" t="s">
        <v>366</v>
      </c>
      <c r="J9" s="107" t="s">
        <v>425</v>
      </c>
      <c r="K9" s="119"/>
      <c r="L9" s="120"/>
      <c r="M9" s="121"/>
      <c r="N9" s="90"/>
      <c r="O9" s="28" t="s">
        <v>17</v>
      </c>
      <c r="P9" s="77">
        <f t="shared" si="0"/>
        <v>0</v>
      </c>
      <c r="Q9" s="28"/>
      <c r="R9" s="28" t="s">
        <v>713</v>
      </c>
      <c r="S9" s="77"/>
      <c r="T9" s="77" t="s">
        <v>13</v>
      </c>
      <c r="U9" s="77"/>
      <c r="V9" s="77"/>
      <c r="W9" s="77">
        <v>9</v>
      </c>
      <c r="X9" s="79"/>
      <c r="Y9" s="108"/>
    </row>
    <row r="10" spans="1:91" s="109" customFormat="1" ht="115.2" x14ac:dyDescent="0.3">
      <c r="A10" s="104">
        <v>8</v>
      </c>
      <c r="B10" s="105" t="s">
        <v>44</v>
      </c>
      <c r="C10" s="106" t="s">
        <v>0</v>
      </c>
      <c r="D10" s="28" t="s">
        <v>162</v>
      </c>
      <c r="E10" s="28" t="s">
        <v>205</v>
      </c>
      <c r="F10" s="28" t="s">
        <v>261</v>
      </c>
      <c r="G10" s="77" t="s">
        <v>434</v>
      </c>
      <c r="H10" s="28" t="s">
        <v>402</v>
      </c>
      <c r="I10" s="28" t="s">
        <v>366</v>
      </c>
      <c r="J10" s="107" t="s">
        <v>425</v>
      </c>
      <c r="K10" s="119"/>
      <c r="L10" s="120"/>
      <c r="M10" s="121"/>
      <c r="N10" s="20"/>
      <c r="O10" s="28" t="s">
        <v>17</v>
      </c>
      <c r="P10" s="77">
        <f t="shared" si="0"/>
        <v>0</v>
      </c>
      <c r="Q10" s="28"/>
      <c r="R10" s="28" t="s">
        <v>714</v>
      </c>
      <c r="S10" s="77"/>
      <c r="T10" s="77" t="s">
        <v>13</v>
      </c>
      <c r="U10" s="77"/>
      <c r="V10" s="77"/>
      <c r="W10" s="77">
        <v>9</v>
      </c>
      <c r="X10" s="78"/>
      <c r="Y10" s="108"/>
    </row>
    <row r="11" spans="1:91" s="109" customFormat="1" ht="115.2" x14ac:dyDescent="0.3">
      <c r="A11" s="104">
        <v>9</v>
      </c>
      <c r="B11" s="105" t="s">
        <v>44</v>
      </c>
      <c r="C11" s="106" t="s">
        <v>0</v>
      </c>
      <c r="D11" s="28" t="s">
        <v>163</v>
      </c>
      <c r="E11" s="28" t="s">
        <v>205</v>
      </c>
      <c r="F11" s="28" t="s">
        <v>261</v>
      </c>
      <c r="G11" s="77" t="s">
        <v>434</v>
      </c>
      <c r="H11" s="28" t="s">
        <v>402</v>
      </c>
      <c r="I11" s="28" t="s">
        <v>366</v>
      </c>
      <c r="J11" s="107" t="s">
        <v>425</v>
      </c>
      <c r="K11" s="119"/>
      <c r="L11" s="120"/>
      <c r="M11" s="121"/>
      <c r="N11" s="20"/>
      <c r="O11" s="28" t="s">
        <v>17</v>
      </c>
      <c r="P11" s="77">
        <f t="shared" si="0"/>
        <v>0</v>
      </c>
      <c r="Q11" s="28"/>
      <c r="R11" s="28" t="s">
        <v>715</v>
      </c>
      <c r="S11" s="77"/>
      <c r="T11" s="77" t="s">
        <v>13</v>
      </c>
      <c r="U11" s="77"/>
      <c r="V11" s="77"/>
      <c r="W11" s="77">
        <v>9</v>
      </c>
      <c r="X11" s="78"/>
      <c r="Y11" s="108"/>
    </row>
    <row r="12" spans="1:91" s="109" customFormat="1" ht="87" customHeight="1" x14ac:dyDescent="0.3">
      <c r="A12" s="104">
        <v>10</v>
      </c>
      <c r="B12" s="105" t="s">
        <v>44</v>
      </c>
      <c r="C12" s="106" t="s">
        <v>0</v>
      </c>
      <c r="D12" s="28" t="s">
        <v>49</v>
      </c>
      <c r="E12" s="28" t="s">
        <v>194</v>
      </c>
      <c r="F12" s="28" t="s">
        <v>261</v>
      </c>
      <c r="G12" s="77" t="s">
        <v>433</v>
      </c>
      <c r="H12" s="28" t="s">
        <v>403</v>
      </c>
      <c r="I12" s="28" t="s">
        <v>366</v>
      </c>
      <c r="J12" s="107" t="s">
        <v>159</v>
      </c>
      <c r="K12" s="119"/>
      <c r="L12" s="120"/>
      <c r="M12" s="121"/>
      <c r="N12" s="90"/>
      <c r="O12" s="28" t="s">
        <v>17</v>
      </c>
      <c r="P12" s="77">
        <f t="shared" si="0"/>
        <v>0</v>
      </c>
      <c r="Q12" s="28"/>
      <c r="R12" s="28" t="s">
        <v>716</v>
      </c>
      <c r="S12" s="77"/>
      <c r="T12" s="77" t="s">
        <v>11</v>
      </c>
      <c r="U12" s="77"/>
      <c r="V12" s="77"/>
      <c r="W12" s="77">
        <v>41</v>
      </c>
      <c r="X12" s="78"/>
      <c r="Y12" s="108"/>
    </row>
    <row r="13" spans="1:91" s="109" customFormat="1" ht="129.6" x14ac:dyDescent="0.3">
      <c r="A13" s="104">
        <v>11</v>
      </c>
      <c r="B13" s="105" t="s">
        <v>44</v>
      </c>
      <c r="C13" s="106" t="s">
        <v>0</v>
      </c>
      <c r="D13" s="28" t="s">
        <v>50</v>
      </c>
      <c r="E13" s="28" t="s">
        <v>206</v>
      </c>
      <c r="F13" s="28" t="s">
        <v>261</v>
      </c>
      <c r="G13" s="77" t="s">
        <v>434</v>
      </c>
      <c r="H13" s="28" t="s">
        <v>404</v>
      </c>
      <c r="I13" s="28" t="s">
        <v>405</v>
      </c>
      <c r="J13" s="107" t="s">
        <v>160</v>
      </c>
      <c r="K13" s="119"/>
      <c r="L13" s="120"/>
      <c r="M13" s="121"/>
      <c r="N13" s="90"/>
      <c r="O13" s="28" t="s">
        <v>17</v>
      </c>
      <c r="P13" s="77">
        <f t="shared" si="0"/>
        <v>0</v>
      </c>
      <c r="Q13" s="28"/>
      <c r="R13" s="28" t="s">
        <v>717</v>
      </c>
      <c r="S13" s="77"/>
      <c r="T13" s="77" t="s">
        <v>15</v>
      </c>
      <c r="U13" s="77"/>
      <c r="V13" s="77"/>
      <c r="W13" s="77">
        <v>40</v>
      </c>
      <c r="X13" s="78"/>
      <c r="Y13" s="108"/>
    </row>
    <row r="14" spans="1:91" s="109" customFormat="1" ht="187.2" x14ac:dyDescent="0.3">
      <c r="A14" s="104">
        <v>12</v>
      </c>
      <c r="B14" s="105" t="s">
        <v>44</v>
      </c>
      <c r="C14" s="106" t="s">
        <v>0</v>
      </c>
      <c r="D14" s="28" t="s">
        <v>51</v>
      </c>
      <c r="E14" s="28" t="s">
        <v>194</v>
      </c>
      <c r="F14" s="28" t="s">
        <v>261</v>
      </c>
      <c r="G14" s="77" t="s">
        <v>433</v>
      </c>
      <c r="H14" s="28" t="s">
        <v>406</v>
      </c>
      <c r="I14" s="28" t="s">
        <v>366</v>
      </c>
      <c r="J14" s="107" t="s">
        <v>159</v>
      </c>
      <c r="K14" s="119"/>
      <c r="L14" s="120"/>
      <c r="M14" s="121"/>
      <c r="N14" s="90"/>
      <c r="O14" s="28" t="s">
        <v>17</v>
      </c>
      <c r="P14" s="77">
        <f t="shared" si="0"/>
        <v>0</v>
      </c>
      <c r="Q14" s="28"/>
      <c r="R14" s="28" t="s">
        <v>718</v>
      </c>
      <c r="S14" s="77"/>
      <c r="T14" s="77" t="s">
        <v>15</v>
      </c>
      <c r="U14" s="77"/>
      <c r="V14" s="77"/>
      <c r="W14" s="77">
        <v>39</v>
      </c>
      <c r="X14" s="78"/>
      <c r="Y14" s="108"/>
    </row>
    <row r="15" spans="1:91" s="109" customFormat="1" ht="129.6" x14ac:dyDescent="0.3">
      <c r="A15" s="104">
        <v>13</v>
      </c>
      <c r="B15" s="105" t="s">
        <v>44</v>
      </c>
      <c r="C15" s="106" t="s">
        <v>0</v>
      </c>
      <c r="D15" s="28" t="s">
        <v>52</v>
      </c>
      <c r="E15" s="28" t="s">
        <v>207</v>
      </c>
      <c r="F15" s="28" t="s">
        <v>261</v>
      </c>
      <c r="G15" s="77" t="s">
        <v>434</v>
      </c>
      <c r="H15" s="28" t="s">
        <v>407</v>
      </c>
      <c r="I15" s="28" t="s">
        <v>366</v>
      </c>
      <c r="J15" s="107" t="s">
        <v>160</v>
      </c>
      <c r="K15" s="119"/>
      <c r="L15" s="120"/>
      <c r="M15" s="121"/>
      <c r="N15" s="90"/>
      <c r="O15" s="28" t="s">
        <v>17</v>
      </c>
      <c r="P15" s="77">
        <f t="shared" si="0"/>
        <v>0</v>
      </c>
      <c r="Q15" s="28"/>
      <c r="R15" s="28" t="s">
        <v>719</v>
      </c>
      <c r="S15" s="77"/>
      <c r="T15" s="77" t="s">
        <v>15</v>
      </c>
      <c r="U15" s="77"/>
      <c r="V15" s="77"/>
      <c r="W15" s="77">
        <v>40</v>
      </c>
      <c r="X15" s="78"/>
      <c r="Y15" s="108"/>
    </row>
    <row r="16" spans="1:91" s="109" customFormat="1" ht="86.4" x14ac:dyDescent="0.3">
      <c r="A16" s="104">
        <v>14</v>
      </c>
      <c r="B16" s="105" t="s">
        <v>44</v>
      </c>
      <c r="C16" s="106" t="s">
        <v>0</v>
      </c>
      <c r="D16" s="28" t="s">
        <v>53</v>
      </c>
      <c r="E16" s="28" t="s">
        <v>208</v>
      </c>
      <c r="F16" s="28" t="s">
        <v>261</v>
      </c>
      <c r="G16" s="77" t="s">
        <v>434</v>
      </c>
      <c r="H16" s="28" t="s">
        <v>408</v>
      </c>
      <c r="I16" s="28" t="s">
        <v>366</v>
      </c>
      <c r="J16" s="107" t="s">
        <v>160</v>
      </c>
      <c r="K16" s="119"/>
      <c r="L16" s="120"/>
      <c r="M16" s="121"/>
      <c r="N16" s="90"/>
      <c r="O16" s="28" t="s">
        <v>17</v>
      </c>
      <c r="P16" s="77">
        <f t="shared" si="0"/>
        <v>0</v>
      </c>
      <c r="Q16" s="28"/>
      <c r="R16" s="28" t="s">
        <v>720</v>
      </c>
      <c r="S16" s="77"/>
      <c r="T16" s="77" t="s">
        <v>15</v>
      </c>
      <c r="U16" s="77"/>
      <c r="V16" s="77"/>
      <c r="W16" s="77">
        <v>40</v>
      </c>
      <c r="X16" s="78"/>
      <c r="Y16" s="108"/>
    </row>
    <row r="17" spans="1:25" s="109" customFormat="1" ht="129.6" x14ac:dyDescent="0.3">
      <c r="A17" s="104">
        <v>15</v>
      </c>
      <c r="B17" s="105" t="s">
        <v>44</v>
      </c>
      <c r="C17" s="106" t="s">
        <v>0</v>
      </c>
      <c r="D17" s="28" t="s">
        <v>164</v>
      </c>
      <c r="E17" s="28" t="s">
        <v>193</v>
      </c>
      <c r="F17" s="28" t="s">
        <v>261</v>
      </c>
      <c r="G17" s="77" t="s">
        <v>434</v>
      </c>
      <c r="H17" s="28" t="s">
        <v>409</v>
      </c>
      <c r="I17" s="28" t="s">
        <v>410</v>
      </c>
      <c r="J17" s="107" t="s">
        <v>160</v>
      </c>
      <c r="K17" s="119"/>
      <c r="L17" s="120"/>
      <c r="M17" s="121"/>
      <c r="N17" s="20"/>
      <c r="O17" s="28" t="s">
        <v>17</v>
      </c>
      <c r="P17" s="77">
        <f t="shared" si="0"/>
        <v>0</v>
      </c>
      <c r="Q17" s="28"/>
      <c r="R17" s="28" t="s">
        <v>721</v>
      </c>
      <c r="S17" s="77"/>
      <c r="T17" s="77" t="s">
        <v>15</v>
      </c>
      <c r="U17" s="77"/>
      <c r="V17" s="77"/>
      <c r="W17" s="77"/>
      <c r="X17" s="78"/>
      <c r="Y17" s="108"/>
    </row>
    <row r="18" spans="1:25" s="109" customFormat="1" ht="43.2" x14ac:dyDescent="0.3">
      <c r="A18" s="104">
        <v>16</v>
      </c>
      <c r="B18" s="105" t="s">
        <v>44</v>
      </c>
      <c r="C18" s="106" t="s">
        <v>0</v>
      </c>
      <c r="D18" s="28" t="s">
        <v>847</v>
      </c>
      <c r="E18" s="28" t="s">
        <v>848</v>
      </c>
      <c r="F18" s="28" t="s">
        <v>849</v>
      </c>
      <c r="G18" s="77" t="s">
        <v>434</v>
      </c>
      <c r="H18" s="28" t="s">
        <v>850</v>
      </c>
      <c r="I18" s="28" t="s">
        <v>851</v>
      </c>
      <c r="J18" s="107" t="s">
        <v>159</v>
      </c>
      <c r="K18" s="119"/>
      <c r="L18" s="120"/>
      <c r="M18" s="121"/>
      <c r="N18" s="20"/>
      <c r="O18" s="28" t="s">
        <v>17</v>
      </c>
      <c r="P18" s="77">
        <f t="shared" si="0"/>
        <v>0</v>
      </c>
      <c r="Q18" s="28"/>
      <c r="R18" s="28" t="s">
        <v>850</v>
      </c>
      <c r="S18" s="77"/>
      <c r="T18" s="77" t="s">
        <v>15</v>
      </c>
      <c r="U18" s="77"/>
      <c r="V18" s="77"/>
      <c r="W18" s="77"/>
      <c r="X18" s="78"/>
      <c r="Y18" s="108"/>
    </row>
    <row r="19" spans="1:25" s="109" customFormat="1" ht="115.2" x14ac:dyDescent="0.3">
      <c r="A19" s="104">
        <v>17</v>
      </c>
      <c r="B19" s="105" t="s">
        <v>44</v>
      </c>
      <c r="C19" s="106" t="s">
        <v>1</v>
      </c>
      <c r="D19" s="28" t="s">
        <v>54</v>
      </c>
      <c r="E19" s="28" t="s">
        <v>201</v>
      </c>
      <c r="F19" s="28" t="s">
        <v>261</v>
      </c>
      <c r="G19" s="77" t="s">
        <v>434</v>
      </c>
      <c r="H19" s="28" t="s">
        <v>411</v>
      </c>
      <c r="I19" s="28" t="s">
        <v>360</v>
      </c>
      <c r="J19" s="107" t="s">
        <v>160</v>
      </c>
      <c r="K19" s="119"/>
      <c r="L19" s="120"/>
      <c r="M19" s="121"/>
      <c r="N19" s="90"/>
      <c r="O19" s="28" t="s">
        <v>17</v>
      </c>
      <c r="P19" s="77">
        <f t="shared" si="0"/>
        <v>0</v>
      </c>
      <c r="Q19" s="28"/>
      <c r="R19" s="28" t="s">
        <v>722</v>
      </c>
      <c r="S19" s="77"/>
      <c r="T19" s="77" t="s">
        <v>12</v>
      </c>
      <c r="U19" s="77"/>
      <c r="V19" s="77"/>
      <c r="W19" s="77">
        <v>14</v>
      </c>
      <c r="X19" s="78"/>
      <c r="Y19" s="108"/>
    </row>
    <row r="20" spans="1:25" s="109" customFormat="1" ht="57.6" x14ac:dyDescent="0.3">
      <c r="A20" s="104">
        <v>18</v>
      </c>
      <c r="B20" s="105" t="s">
        <v>44</v>
      </c>
      <c r="C20" s="106" t="s">
        <v>1</v>
      </c>
      <c r="D20" s="28" t="s">
        <v>55</v>
      </c>
      <c r="E20" s="28" t="s">
        <v>209</v>
      </c>
      <c r="F20" s="28" t="s">
        <v>262</v>
      </c>
      <c r="G20" s="77" t="s">
        <v>434</v>
      </c>
      <c r="H20" s="28" t="s">
        <v>413</v>
      </c>
      <c r="I20" s="28" t="s">
        <v>414</v>
      </c>
      <c r="J20" s="107" t="s">
        <v>160</v>
      </c>
      <c r="K20" s="119"/>
      <c r="L20" s="120"/>
      <c r="M20" s="121"/>
      <c r="N20" s="90"/>
      <c r="O20" s="28" t="s">
        <v>17</v>
      </c>
      <c r="P20" s="77">
        <f t="shared" si="0"/>
        <v>0</v>
      </c>
      <c r="Q20" s="28"/>
      <c r="R20" s="28" t="s">
        <v>723</v>
      </c>
      <c r="S20" s="77"/>
      <c r="T20" s="77" t="s">
        <v>12</v>
      </c>
      <c r="U20" s="77"/>
      <c r="V20" s="77"/>
      <c r="W20" s="77" t="s">
        <v>863</v>
      </c>
      <c r="X20" s="78"/>
      <c r="Y20" s="108"/>
    </row>
    <row r="21" spans="1:25" s="109" customFormat="1" ht="187.2" x14ac:dyDescent="0.3">
      <c r="A21" s="104">
        <v>19</v>
      </c>
      <c r="B21" s="105" t="s">
        <v>44</v>
      </c>
      <c r="C21" s="106" t="s">
        <v>1</v>
      </c>
      <c r="D21" s="28" t="s">
        <v>56</v>
      </c>
      <c r="E21" s="28" t="s">
        <v>210</v>
      </c>
      <c r="F21" s="28" t="s">
        <v>261</v>
      </c>
      <c r="G21" s="77" t="s">
        <v>434</v>
      </c>
      <c r="H21" s="28" t="s">
        <v>415</v>
      </c>
      <c r="I21" s="28" t="s">
        <v>366</v>
      </c>
      <c r="J21" s="107" t="s">
        <v>160</v>
      </c>
      <c r="K21" s="119"/>
      <c r="L21" s="120"/>
      <c r="M21" s="121"/>
      <c r="N21" s="90"/>
      <c r="O21" s="28" t="s">
        <v>17</v>
      </c>
      <c r="P21" s="77">
        <f t="shared" si="0"/>
        <v>0</v>
      </c>
      <c r="Q21" s="28"/>
      <c r="R21" s="28" t="s">
        <v>724</v>
      </c>
      <c r="S21" s="77"/>
      <c r="T21" s="77" t="s">
        <v>15</v>
      </c>
      <c r="U21" s="77"/>
      <c r="V21" s="77"/>
      <c r="W21" s="77">
        <v>3</v>
      </c>
      <c r="X21" s="78"/>
      <c r="Y21" s="108"/>
    </row>
    <row r="22" spans="1:25" s="109" customFormat="1" ht="86.4" x14ac:dyDescent="0.3">
      <c r="A22" s="104">
        <v>20</v>
      </c>
      <c r="B22" s="105" t="s">
        <v>44</v>
      </c>
      <c r="C22" s="106" t="s">
        <v>1</v>
      </c>
      <c r="D22" s="28" t="s">
        <v>57</v>
      </c>
      <c r="E22" s="28" t="s">
        <v>211</v>
      </c>
      <c r="F22" s="28" t="s">
        <v>259</v>
      </c>
      <c r="G22" s="77" t="s">
        <v>434</v>
      </c>
      <c r="H22" s="28" t="s">
        <v>422</v>
      </c>
      <c r="I22" s="28" t="s">
        <v>366</v>
      </c>
      <c r="J22" s="107" t="s">
        <v>425</v>
      </c>
      <c r="K22" s="119"/>
      <c r="L22" s="120"/>
      <c r="M22" s="121"/>
      <c r="N22" s="90"/>
      <c r="O22" s="28" t="s">
        <v>17</v>
      </c>
      <c r="P22" s="77">
        <f t="shared" si="0"/>
        <v>0</v>
      </c>
      <c r="Q22" s="28"/>
      <c r="R22" s="28" t="s">
        <v>725</v>
      </c>
      <c r="S22" s="77"/>
      <c r="T22" s="77" t="s">
        <v>15</v>
      </c>
      <c r="U22" s="77"/>
      <c r="V22" s="77"/>
      <c r="W22" s="77">
        <v>12.13</v>
      </c>
      <c r="X22" s="78"/>
      <c r="Y22" s="108"/>
    </row>
    <row r="23" spans="1:25" s="109" customFormat="1" ht="144" x14ac:dyDescent="0.3">
      <c r="A23" s="104">
        <v>21</v>
      </c>
      <c r="B23" s="105" t="s">
        <v>44</v>
      </c>
      <c r="C23" s="106" t="s">
        <v>1</v>
      </c>
      <c r="D23" s="28" t="s">
        <v>58</v>
      </c>
      <c r="E23" s="28" t="s">
        <v>647</v>
      </c>
      <c r="F23" s="28" t="s">
        <v>263</v>
      </c>
      <c r="G23" s="77" t="s">
        <v>434</v>
      </c>
      <c r="H23" s="28" t="s">
        <v>423</v>
      </c>
      <c r="I23" s="28" t="s">
        <v>390</v>
      </c>
      <c r="J23" s="107" t="s">
        <v>425</v>
      </c>
      <c r="K23" s="119"/>
      <c r="L23" s="120"/>
      <c r="M23" s="121"/>
      <c r="N23" s="90"/>
      <c r="O23" s="28" t="s">
        <v>17</v>
      </c>
      <c r="P23" s="77">
        <f t="shared" si="0"/>
        <v>0</v>
      </c>
      <c r="Q23" s="28"/>
      <c r="R23" s="28" t="s">
        <v>726</v>
      </c>
      <c r="S23" s="77"/>
      <c r="T23" s="77" t="s">
        <v>12</v>
      </c>
      <c r="U23" s="77"/>
      <c r="V23" s="77"/>
      <c r="W23" s="77" t="s">
        <v>864</v>
      </c>
      <c r="X23" s="78"/>
      <c r="Y23" s="108"/>
    </row>
    <row r="24" spans="1:25" s="109" customFormat="1" ht="158.4" x14ac:dyDescent="0.3">
      <c r="A24" s="104">
        <v>22</v>
      </c>
      <c r="B24" s="105" t="s">
        <v>44</v>
      </c>
      <c r="C24" s="106" t="s">
        <v>1</v>
      </c>
      <c r="D24" s="28" t="s">
        <v>59</v>
      </c>
      <c r="E24" s="28" t="s">
        <v>212</v>
      </c>
      <c r="F24" s="28" t="s">
        <v>264</v>
      </c>
      <c r="G24" s="77" t="s">
        <v>434</v>
      </c>
      <c r="H24" s="28" t="s">
        <v>424</v>
      </c>
      <c r="I24" s="28" t="s">
        <v>366</v>
      </c>
      <c r="J24" s="107" t="s">
        <v>425</v>
      </c>
      <c r="K24" s="119"/>
      <c r="L24" s="120"/>
      <c r="M24" s="121"/>
      <c r="N24" s="90"/>
      <c r="O24" s="28" t="s">
        <v>17</v>
      </c>
      <c r="P24" s="77">
        <f t="shared" si="0"/>
        <v>0</v>
      </c>
      <c r="Q24" s="28"/>
      <c r="R24" s="28" t="s">
        <v>727</v>
      </c>
      <c r="S24" s="77"/>
      <c r="T24" s="77" t="s">
        <v>12</v>
      </c>
      <c r="U24" s="77"/>
      <c r="V24" s="77"/>
      <c r="W24" s="77">
        <v>8</v>
      </c>
      <c r="X24" s="78"/>
      <c r="Y24" s="108"/>
    </row>
    <row r="25" spans="1:25" s="109" customFormat="1" ht="100.8" x14ac:dyDescent="0.3">
      <c r="A25" s="104">
        <v>23</v>
      </c>
      <c r="B25" s="105" t="s">
        <v>44</v>
      </c>
      <c r="C25" s="106" t="s">
        <v>1</v>
      </c>
      <c r="D25" s="28" t="s">
        <v>60</v>
      </c>
      <c r="E25" s="28" t="s">
        <v>213</v>
      </c>
      <c r="F25" s="28" t="s">
        <v>265</v>
      </c>
      <c r="G25" s="77" t="s">
        <v>434</v>
      </c>
      <c r="H25" s="28" t="s">
        <v>425</v>
      </c>
      <c r="I25" s="28" t="s">
        <v>366</v>
      </c>
      <c r="J25" s="107" t="s">
        <v>425</v>
      </c>
      <c r="K25" s="119"/>
      <c r="L25" s="120"/>
      <c r="M25" s="121"/>
      <c r="N25" s="20"/>
      <c r="O25" s="28" t="s">
        <v>17</v>
      </c>
      <c r="P25" s="77">
        <f t="shared" si="0"/>
        <v>0</v>
      </c>
      <c r="Q25" s="28"/>
      <c r="R25" s="28" t="s">
        <v>728</v>
      </c>
      <c r="S25" s="77"/>
      <c r="T25" s="77" t="s">
        <v>12</v>
      </c>
      <c r="U25" s="77"/>
      <c r="V25" s="77"/>
      <c r="W25" s="77">
        <v>8</v>
      </c>
      <c r="X25" s="78"/>
      <c r="Y25" s="108"/>
    </row>
    <row r="26" spans="1:25" s="109" customFormat="1" ht="244.8" x14ac:dyDescent="0.3">
      <c r="A26" s="104">
        <v>24</v>
      </c>
      <c r="B26" s="105" t="s">
        <v>44</v>
      </c>
      <c r="C26" s="106" t="s">
        <v>2</v>
      </c>
      <c r="D26" s="28" t="s">
        <v>61</v>
      </c>
      <c r="E26" s="28" t="s">
        <v>214</v>
      </c>
      <c r="F26" s="28" t="s">
        <v>266</v>
      </c>
      <c r="G26" s="77" t="s">
        <v>434</v>
      </c>
      <c r="H26" s="28" t="s">
        <v>426</v>
      </c>
      <c r="I26" s="28" t="s">
        <v>360</v>
      </c>
      <c r="J26" s="107" t="s">
        <v>160</v>
      </c>
      <c r="K26" s="119"/>
      <c r="L26" s="120"/>
      <c r="M26" s="121"/>
      <c r="N26" s="90"/>
      <c r="O26" s="28" t="s">
        <v>17</v>
      </c>
      <c r="P26" s="77">
        <f t="shared" si="0"/>
        <v>0</v>
      </c>
      <c r="Q26" s="28"/>
      <c r="R26" s="28" t="s">
        <v>729</v>
      </c>
      <c r="S26" s="77"/>
      <c r="T26" s="77" t="s">
        <v>15</v>
      </c>
      <c r="U26" s="77"/>
      <c r="V26" s="77" t="s">
        <v>305</v>
      </c>
      <c r="W26" s="77">
        <v>27</v>
      </c>
      <c r="X26" s="78"/>
      <c r="Y26" s="108"/>
    </row>
    <row r="27" spans="1:25" s="109" customFormat="1" ht="172.8" x14ac:dyDescent="0.3">
      <c r="A27" s="104">
        <v>25</v>
      </c>
      <c r="B27" s="105" t="s">
        <v>44</v>
      </c>
      <c r="C27" s="106" t="s">
        <v>2</v>
      </c>
      <c r="D27" s="28" t="s">
        <v>62</v>
      </c>
      <c r="E27" s="28" t="s">
        <v>214</v>
      </c>
      <c r="F27" s="28" t="s">
        <v>267</v>
      </c>
      <c r="G27" s="77" t="s">
        <v>434</v>
      </c>
      <c r="H27" s="28" t="s">
        <v>427</v>
      </c>
      <c r="I27" s="28" t="s">
        <v>366</v>
      </c>
      <c r="J27" s="107" t="s">
        <v>160</v>
      </c>
      <c r="K27" s="119"/>
      <c r="L27" s="120"/>
      <c r="M27" s="121"/>
      <c r="N27" s="90"/>
      <c r="O27" s="28" t="s">
        <v>17</v>
      </c>
      <c r="P27" s="77">
        <f t="shared" si="0"/>
        <v>0</v>
      </c>
      <c r="Q27" s="28"/>
      <c r="R27" s="28" t="s">
        <v>730</v>
      </c>
      <c r="S27" s="77"/>
      <c r="T27" s="77" t="s">
        <v>14</v>
      </c>
      <c r="U27" s="77"/>
      <c r="V27" s="77"/>
      <c r="W27" s="77">
        <v>27</v>
      </c>
      <c r="X27" s="78"/>
      <c r="Y27" s="108"/>
    </row>
    <row r="28" spans="1:25" s="109" customFormat="1" ht="115.2" x14ac:dyDescent="0.3">
      <c r="A28" s="104">
        <v>26</v>
      </c>
      <c r="B28" s="105" t="s">
        <v>44</v>
      </c>
      <c r="C28" s="106" t="s">
        <v>2</v>
      </c>
      <c r="D28" s="28" t="s">
        <v>63</v>
      </c>
      <c r="E28" s="28" t="s">
        <v>194</v>
      </c>
      <c r="F28" s="28" t="s">
        <v>261</v>
      </c>
      <c r="G28" s="77" t="s">
        <v>433</v>
      </c>
      <c r="H28" s="28" t="s">
        <v>428</v>
      </c>
      <c r="I28" s="28" t="s">
        <v>360</v>
      </c>
      <c r="J28" s="107" t="s">
        <v>158</v>
      </c>
      <c r="K28" s="119"/>
      <c r="L28" s="120"/>
      <c r="M28" s="121"/>
      <c r="N28" s="90"/>
      <c r="O28" s="28" t="s">
        <v>419</v>
      </c>
      <c r="P28" s="77">
        <f t="shared" si="0"/>
        <v>0</v>
      </c>
      <c r="Q28" s="28"/>
      <c r="R28" s="91" t="s">
        <v>731</v>
      </c>
      <c r="S28" s="77"/>
      <c r="T28" s="77" t="s">
        <v>14</v>
      </c>
      <c r="U28" s="77"/>
      <c r="V28" s="77"/>
      <c r="W28" s="77"/>
      <c r="X28" s="78"/>
      <c r="Y28" s="108"/>
    </row>
    <row r="29" spans="1:25" s="109" customFormat="1" ht="144" x14ac:dyDescent="0.3">
      <c r="A29" s="104">
        <v>27</v>
      </c>
      <c r="B29" s="105" t="s">
        <v>44</v>
      </c>
      <c r="C29" s="106" t="s">
        <v>2</v>
      </c>
      <c r="D29" s="28" t="s">
        <v>64</v>
      </c>
      <c r="E29" s="28" t="s">
        <v>194</v>
      </c>
      <c r="F29" s="28" t="s">
        <v>261</v>
      </c>
      <c r="G29" s="77" t="s">
        <v>433</v>
      </c>
      <c r="H29" s="28" t="s">
        <v>430</v>
      </c>
      <c r="I29" s="28" t="s">
        <v>366</v>
      </c>
      <c r="J29" s="107" t="s">
        <v>425</v>
      </c>
      <c r="K29" s="119"/>
      <c r="L29" s="120"/>
      <c r="M29" s="121"/>
      <c r="N29" s="90"/>
      <c r="O29" s="28" t="s">
        <v>419</v>
      </c>
      <c r="P29" s="77">
        <f t="shared" si="0"/>
        <v>0</v>
      </c>
      <c r="Q29" s="28"/>
      <c r="R29" s="28" t="s">
        <v>732</v>
      </c>
      <c r="S29" s="77"/>
      <c r="T29" s="77" t="s">
        <v>14</v>
      </c>
      <c r="U29" s="77"/>
      <c r="V29" s="77"/>
      <c r="W29" s="77">
        <v>42</v>
      </c>
      <c r="X29" s="78"/>
      <c r="Y29" s="108"/>
    </row>
    <row r="30" spans="1:25" s="109" customFormat="1" ht="129.6" x14ac:dyDescent="0.3">
      <c r="A30" s="104">
        <v>28</v>
      </c>
      <c r="B30" s="105" t="s">
        <v>44</v>
      </c>
      <c r="C30" s="106" t="s">
        <v>2</v>
      </c>
      <c r="D30" s="28" t="s">
        <v>65</v>
      </c>
      <c r="E30" s="28" t="s">
        <v>214</v>
      </c>
      <c r="F30" s="28" t="s">
        <v>268</v>
      </c>
      <c r="G30" s="77" t="s">
        <v>434</v>
      </c>
      <c r="H30" s="28" t="s">
        <v>429</v>
      </c>
      <c r="I30" s="28" t="s">
        <v>366</v>
      </c>
      <c r="J30" s="107" t="s">
        <v>425</v>
      </c>
      <c r="K30" s="119"/>
      <c r="L30" s="120"/>
      <c r="M30" s="121"/>
      <c r="N30" s="90"/>
      <c r="O30" s="28" t="s">
        <v>419</v>
      </c>
      <c r="P30" s="77">
        <f t="shared" si="0"/>
        <v>0</v>
      </c>
      <c r="Q30" s="28"/>
      <c r="R30" s="28" t="s">
        <v>733</v>
      </c>
      <c r="S30" s="77"/>
      <c r="T30" s="77" t="s">
        <v>13</v>
      </c>
      <c r="U30" s="77"/>
      <c r="V30" s="77"/>
      <c r="W30" s="77"/>
      <c r="X30" s="78"/>
      <c r="Y30" s="108"/>
    </row>
    <row r="31" spans="1:25" s="109" customFormat="1" ht="259.2" x14ac:dyDescent="0.3">
      <c r="A31" s="104">
        <v>29</v>
      </c>
      <c r="B31" s="105" t="s">
        <v>44</v>
      </c>
      <c r="C31" s="106" t="s">
        <v>2</v>
      </c>
      <c r="D31" s="28" t="s">
        <v>66</v>
      </c>
      <c r="E31" s="28" t="s">
        <v>215</v>
      </c>
      <c r="F31" s="28" t="s">
        <v>269</v>
      </c>
      <c r="G31" s="77" t="s">
        <v>434</v>
      </c>
      <c r="H31" s="28" t="s">
        <v>431</v>
      </c>
      <c r="I31" s="28" t="s">
        <v>366</v>
      </c>
      <c r="J31" s="107" t="s">
        <v>425</v>
      </c>
      <c r="K31" s="119"/>
      <c r="L31" s="120"/>
      <c r="M31" s="121"/>
      <c r="N31" s="90"/>
      <c r="O31" s="28" t="s">
        <v>419</v>
      </c>
      <c r="P31" s="77">
        <f t="shared" si="0"/>
        <v>0</v>
      </c>
      <c r="Q31" s="28"/>
      <c r="R31" s="28" t="s">
        <v>734</v>
      </c>
      <c r="S31" s="77"/>
      <c r="T31" s="77" t="s">
        <v>15</v>
      </c>
      <c r="U31" s="77"/>
      <c r="V31" s="77" t="s">
        <v>305</v>
      </c>
      <c r="W31" s="77">
        <v>27</v>
      </c>
      <c r="X31" s="78"/>
      <c r="Y31" s="108"/>
    </row>
    <row r="32" spans="1:25" s="109" customFormat="1" ht="244.8" x14ac:dyDescent="0.3">
      <c r="A32" s="104">
        <v>30</v>
      </c>
      <c r="B32" s="105" t="s">
        <v>44</v>
      </c>
      <c r="C32" s="106" t="s">
        <v>2</v>
      </c>
      <c r="D32" s="28" t="s">
        <v>67</v>
      </c>
      <c r="E32" s="28" t="s">
        <v>216</v>
      </c>
      <c r="F32" s="28" t="s">
        <v>261</v>
      </c>
      <c r="G32" s="77" t="s">
        <v>434</v>
      </c>
      <c r="H32" s="28" t="s">
        <v>362</v>
      </c>
      <c r="I32" s="28" t="s">
        <v>360</v>
      </c>
      <c r="J32" s="107" t="s">
        <v>160</v>
      </c>
      <c r="K32" s="119"/>
      <c r="L32" s="120"/>
      <c r="M32" s="121"/>
      <c r="N32" s="90"/>
      <c r="O32" s="28" t="s">
        <v>421</v>
      </c>
      <c r="P32" s="77">
        <f t="shared" si="0"/>
        <v>0</v>
      </c>
      <c r="Q32" s="28"/>
      <c r="R32" s="28" t="s">
        <v>735</v>
      </c>
      <c r="S32" s="77"/>
      <c r="T32" s="77" t="s">
        <v>13</v>
      </c>
      <c r="U32" s="77"/>
      <c r="V32" s="77"/>
      <c r="W32" s="77">
        <v>29</v>
      </c>
      <c r="X32" s="78"/>
      <c r="Y32" s="108"/>
    </row>
    <row r="33" spans="1:25" s="109" customFormat="1" ht="172.8" x14ac:dyDescent="0.3">
      <c r="A33" s="104">
        <v>31</v>
      </c>
      <c r="B33" s="105" t="s">
        <v>44</v>
      </c>
      <c r="C33" s="106" t="s">
        <v>2</v>
      </c>
      <c r="D33" s="28" t="s">
        <v>68</v>
      </c>
      <c r="E33" s="28" t="s">
        <v>216</v>
      </c>
      <c r="F33" s="28" t="s">
        <v>270</v>
      </c>
      <c r="G33" s="77" t="s">
        <v>434</v>
      </c>
      <c r="H33" s="28" t="s">
        <v>363</v>
      </c>
      <c r="I33" s="28" t="s">
        <v>360</v>
      </c>
      <c r="J33" s="107" t="s">
        <v>160</v>
      </c>
      <c r="K33" s="119"/>
      <c r="L33" s="120"/>
      <c r="M33" s="121"/>
      <c r="N33" s="90"/>
      <c r="O33" s="28" t="s">
        <v>421</v>
      </c>
      <c r="P33" s="77">
        <f t="shared" si="0"/>
        <v>0</v>
      </c>
      <c r="Q33" s="28"/>
      <c r="R33" s="28" t="s">
        <v>736</v>
      </c>
      <c r="S33" s="77"/>
      <c r="T33" s="77" t="s">
        <v>13</v>
      </c>
      <c r="U33" s="77"/>
      <c r="V33" s="77"/>
      <c r="W33" s="77">
        <v>29</v>
      </c>
      <c r="X33" s="78"/>
      <c r="Y33" s="108"/>
    </row>
    <row r="34" spans="1:25" s="109" customFormat="1" ht="288" x14ac:dyDescent="0.3">
      <c r="A34" s="104">
        <v>32</v>
      </c>
      <c r="B34" s="105" t="s">
        <v>44</v>
      </c>
      <c r="C34" s="106" t="s">
        <v>2</v>
      </c>
      <c r="D34" s="28" t="s">
        <v>180</v>
      </c>
      <c r="E34" s="28" t="s">
        <v>217</v>
      </c>
      <c r="F34" s="28" t="s">
        <v>261</v>
      </c>
      <c r="G34" s="77" t="s">
        <v>434</v>
      </c>
      <c r="H34" s="28" t="s">
        <v>364</v>
      </c>
      <c r="I34" s="28" t="s">
        <v>366</v>
      </c>
      <c r="J34" s="107" t="s">
        <v>425</v>
      </c>
      <c r="K34" s="119"/>
      <c r="L34" s="120"/>
      <c r="M34" s="121"/>
      <c r="N34" s="90"/>
      <c r="O34" s="28" t="s">
        <v>421</v>
      </c>
      <c r="P34" s="77">
        <f t="shared" si="0"/>
        <v>0</v>
      </c>
      <c r="Q34" s="28"/>
      <c r="R34" s="28" t="s">
        <v>737</v>
      </c>
      <c r="S34" s="77"/>
      <c r="T34" s="77" t="s">
        <v>13</v>
      </c>
      <c r="U34" s="77"/>
      <c r="V34" s="77"/>
      <c r="W34" s="77">
        <v>29</v>
      </c>
      <c r="X34" s="78"/>
      <c r="Y34" s="108"/>
    </row>
    <row r="35" spans="1:25" s="109" customFormat="1" ht="86.4" x14ac:dyDescent="0.3">
      <c r="A35" s="104">
        <v>33</v>
      </c>
      <c r="B35" s="105" t="s">
        <v>44</v>
      </c>
      <c r="C35" s="106" t="s">
        <v>2</v>
      </c>
      <c r="D35" s="28" t="s">
        <v>179</v>
      </c>
      <c r="E35" s="28" t="s">
        <v>218</v>
      </c>
      <c r="F35" s="28" t="s">
        <v>271</v>
      </c>
      <c r="G35" s="77" t="s">
        <v>434</v>
      </c>
      <c r="H35" s="28" t="s">
        <v>365</v>
      </c>
      <c r="I35" s="28" t="s">
        <v>360</v>
      </c>
      <c r="J35" s="107" t="s">
        <v>160</v>
      </c>
      <c r="K35" s="119"/>
      <c r="L35" s="120"/>
      <c r="M35" s="121"/>
      <c r="N35" s="90"/>
      <c r="O35" s="28" t="s">
        <v>421</v>
      </c>
      <c r="P35" s="77">
        <f t="shared" si="0"/>
        <v>0</v>
      </c>
      <c r="Q35" s="28"/>
      <c r="R35" s="28" t="s">
        <v>738</v>
      </c>
      <c r="S35" s="77"/>
      <c r="T35" s="77" t="s">
        <v>12</v>
      </c>
      <c r="U35" s="77"/>
      <c r="V35" s="77"/>
      <c r="W35" s="77">
        <v>34</v>
      </c>
      <c r="X35" s="78"/>
      <c r="Y35" s="108"/>
    </row>
    <row r="36" spans="1:25" s="109" customFormat="1" ht="144" x14ac:dyDescent="0.3">
      <c r="A36" s="104">
        <v>34</v>
      </c>
      <c r="B36" s="105" t="s">
        <v>44</v>
      </c>
      <c r="C36" s="106" t="s">
        <v>2</v>
      </c>
      <c r="D36" s="28" t="s">
        <v>69</v>
      </c>
      <c r="E36" s="28" t="s">
        <v>219</v>
      </c>
      <c r="F36" s="28" t="s">
        <v>272</v>
      </c>
      <c r="G36" s="77" t="s">
        <v>434</v>
      </c>
      <c r="H36" s="28" t="s">
        <v>367</v>
      </c>
      <c r="I36" s="28" t="s">
        <v>366</v>
      </c>
      <c r="J36" s="107" t="s">
        <v>425</v>
      </c>
      <c r="K36" s="119"/>
      <c r="L36" s="120"/>
      <c r="M36" s="121"/>
      <c r="N36" s="90"/>
      <c r="O36" s="28" t="s">
        <v>421</v>
      </c>
      <c r="P36" s="77">
        <f t="shared" si="0"/>
        <v>0</v>
      </c>
      <c r="Q36" s="28"/>
      <c r="R36" s="28" t="s">
        <v>739</v>
      </c>
      <c r="S36" s="77"/>
      <c r="T36" s="77" t="s">
        <v>12</v>
      </c>
      <c r="U36" s="77"/>
      <c r="V36" s="77"/>
      <c r="W36" s="77"/>
      <c r="X36" s="78"/>
      <c r="Y36" s="108"/>
    </row>
    <row r="37" spans="1:25" s="109" customFormat="1" ht="129.6" x14ac:dyDescent="0.3">
      <c r="A37" s="104">
        <v>35</v>
      </c>
      <c r="B37" s="105" t="s">
        <v>44</v>
      </c>
      <c r="C37" s="106" t="s">
        <v>2</v>
      </c>
      <c r="D37" s="28" t="s">
        <v>70</v>
      </c>
      <c r="E37" s="28" t="s">
        <v>213</v>
      </c>
      <c r="F37" s="28" t="s">
        <v>273</v>
      </c>
      <c r="G37" s="77" t="s">
        <v>434</v>
      </c>
      <c r="H37" s="28" t="s">
        <v>368</v>
      </c>
      <c r="I37" s="28" t="s">
        <v>366</v>
      </c>
      <c r="J37" s="107" t="s">
        <v>425</v>
      </c>
      <c r="K37" s="119"/>
      <c r="L37" s="120"/>
      <c r="M37" s="121"/>
      <c r="N37" s="90"/>
      <c r="O37" s="28" t="s">
        <v>421</v>
      </c>
      <c r="P37" s="77">
        <f t="shared" si="0"/>
        <v>0</v>
      </c>
      <c r="Q37" s="28"/>
      <c r="R37" s="28" t="s">
        <v>740</v>
      </c>
      <c r="S37" s="77"/>
      <c r="T37" s="77" t="s">
        <v>13</v>
      </c>
      <c r="U37" s="77"/>
      <c r="V37" s="77"/>
      <c r="W37" s="77"/>
      <c r="X37" s="78"/>
      <c r="Y37" s="108"/>
    </row>
    <row r="38" spans="1:25" s="109" customFormat="1" ht="115.2" x14ac:dyDescent="0.3">
      <c r="A38" s="104">
        <v>36</v>
      </c>
      <c r="B38" s="105" t="s">
        <v>44</v>
      </c>
      <c r="C38" s="106" t="s">
        <v>73</v>
      </c>
      <c r="D38" s="28" t="s">
        <v>71</v>
      </c>
      <c r="E38" s="28" t="s">
        <v>211</v>
      </c>
      <c r="F38" s="28" t="s">
        <v>261</v>
      </c>
      <c r="G38" s="77" t="s">
        <v>434</v>
      </c>
      <c r="H38" s="28" t="s">
        <v>369</v>
      </c>
      <c r="I38" s="28" t="s">
        <v>366</v>
      </c>
      <c r="J38" s="107" t="s">
        <v>425</v>
      </c>
      <c r="K38" s="119"/>
      <c r="L38" s="120"/>
      <c r="M38" s="121"/>
      <c r="N38" s="90"/>
      <c r="O38" s="28" t="s">
        <v>421</v>
      </c>
      <c r="P38" s="77">
        <f t="shared" si="0"/>
        <v>0</v>
      </c>
      <c r="Q38" s="28"/>
      <c r="R38" s="28" t="s">
        <v>741</v>
      </c>
      <c r="S38" s="77"/>
      <c r="T38" s="77" t="s">
        <v>12</v>
      </c>
      <c r="U38" s="77"/>
      <c r="V38" s="77"/>
      <c r="W38" s="77"/>
      <c r="X38" s="78"/>
      <c r="Y38" s="108"/>
    </row>
    <row r="39" spans="1:25" s="109" customFormat="1" ht="115.2" x14ac:dyDescent="0.3">
      <c r="A39" s="104">
        <v>37</v>
      </c>
      <c r="B39" s="105" t="s">
        <v>44</v>
      </c>
      <c r="C39" s="106" t="s">
        <v>73</v>
      </c>
      <c r="D39" s="28" t="s">
        <v>178</v>
      </c>
      <c r="E39" s="28" t="s">
        <v>196</v>
      </c>
      <c r="F39" s="28" t="s">
        <v>261</v>
      </c>
      <c r="G39" s="77" t="s">
        <v>434</v>
      </c>
      <c r="H39" s="28" t="s">
        <v>370</v>
      </c>
      <c r="I39" s="28" t="s">
        <v>366</v>
      </c>
      <c r="J39" s="107" t="s">
        <v>425</v>
      </c>
      <c r="K39" s="119"/>
      <c r="L39" s="120"/>
      <c r="M39" s="121"/>
      <c r="N39" s="90"/>
      <c r="O39" s="28" t="s">
        <v>421</v>
      </c>
      <c r="P39" s="77">
        <f t="shared" si="0"/>
        <v>0</v>
      </c>
      <c r="Q39" s="28"/>
      <c r="R39" s="28" t="s">
        <v>742</v>
      </c>
      <c r="S39" s="77"/>
      <c r="T39" s="77" t="s">
        <v>15</v>
      </c>
      <c r="U39" s="77"/>
      <c r="V39" s="77"/>
      <c r="W39" s="77"/>
      <c r="X39" s="78"/>
      <c r="Y39" s="108"/>
    </row>
    <row r="40" spans="1:25" s="109" customFormat="1" ht="115.2" x14ac:dyDescent="0.3">
      <c r="A40" s="104">
        <v>38</v>
      </c>
      <c r="B40" s="105" t="s">
        <v>44</v>
      </c>
      <c r="C40" s="106" t="s">
        <v>73</v>
      </c>
      <c r="D40" s="28" t="s">
        <v>72</v>
      </c>
      <c r="E40" s="28" t="s">
        <v>666</v>
      </c>
      <c r="F40" s="28" t="s">
        <v>261</v>
      </c>
      <c r="G40" s="77" t="s">
        <v>434</v>
      </c>
      <c r="H40" s="28" t="s">
        <v>371</v>
      </c>
      <c r="I40" s="28" t="s">
        <v>372</v>
      </c>
      <c r="J40" s="107" t="s">
        <v>159</v>
      </c>
      <c r="K40" s="119"/>
      <c r="L40" s="120"/>
      <c r="M40" s="121"/>
      <c r="N40" s="90"/>
      <c r="O40" s="28" t="s">
        <v>421</v>
      </c>
      <c r="P40" s="77">
        <f t="shared" si="0"/>
        <v>0</v>
      </c>
      <c r="Q40" s="28"/>
      <c r="R40" s="28" t="s">
        <v>743</v>
      </c>
      <c r="S40" s="77"/>
      <c r="T40" s="77" t="s">
        <v>14</v>
      </c>
      <c r="U40" s="77"/>
      <c r="V40" s="77"/>
      <c r="W40" s="77"/>
      <c r="X40" s="78"/>
      <c r="Y40" s="108"/>
    </row>
    <row r="41" spans="1:25" s="109" customFormat="1" ht="100.8" x14ac:dyDescent="0.3">
      <c r="A41" s="104">
        <v>39</v>
      </c>
      <c r="B41" s="110" t="s">
        <v>4</v>
      </c>
      <c r="C41" s="106" t="s">
        <v>3</v>
      </c>
      <c r="D41" s="80" t="s">
        <v>122</v>
      </c>
      <c r="E41" s="80" t="s">
        <v>220</v>
      </c>
      <c r="F41" s="80" t="s">
        <v>261</v>
      </c>
      <c r="G41" s="81" t="s">
        <v>434</v>
      </c>
      <c r="H41" s="80" t="s">
        <v>373</v>
      </c>
      <c r="I41" s="80" t="s">
        <v>374</v>
      </c>
      <c r="J41" s="107" t="s">
        <v>160</v>
      </c>
      <c r="K41" s="119"/>
      <c r="L41" s="120"/>
      <c r="M41" s="121"/>
      <c r="N41" s="90"/>
      <c r="O41" s="28" t="s">
        <v>421</v>
      </c>
      <c r="P41" s="77">
        <f t="shared" si="0"/>
        <v>0</v>
      </c>
      <c r="Q41" s="28"/>
      <c r="R41" s="82" t="s">
        <v>744</v>
      </c>
      <c r="S41" s="77"/>
      <c r="T41" s="83" t="s">
        <v>15</v>
      </c>
      <c r="U41" s="83"/>
      <c r="V41" s="83" t="s">
        <v>843</v>
      </c>
      <c r="W41" s="83">
        <v>23</v>
      </c>
      <c r="X41" s="79"/>
      <c r="Y41" s="108"/>
    </row>
    <row r="42" spans="1:25" s="109" customFormat="1" ht="129.6" x14ac:dyDescent="0.3">
      <c r="A42" s="104">
        <v>40</v>
      </c>
      <c r="B42" s="110" t="s">
        <v>4</v>
      </c>
      <c r="C42" s="106" t="s">
        <v>3</v>
      </c>
      <c r="D42" s="80" t="s">
        <v>123</v>
      </c>
      <c r="E42" s="80" t="s">
        <v>220</v>
      </c>
      <c r="F42" s="80" t="s">
        <v>261</v>
      </c>
      <c r="G42" s="81" t="s">
        <v>434</v>
      </c>
      <c r="H42" s="80" t="s">
        <v>375</v>
      </c>
      <c r="I42" s="80" t="s">
        <v>366</v>
      </c>
      <c r="J42" s="107" t="s">
        <v>159</v>
      </c>
      <c r="K42" s="119"/>
      <c r="L42" s="120"/>
      <c r="M42" s="121"/>
      <c r="N42" s="90"/>
      <c r="O42" s="28" t="s">
        <v>421</v>
      </c>
      <c r="P42" s="77">
        <f t="shared" si="0"/>
        <v>0</v>
      </c>
      <c r="Q42" s="28"/>
      <c r="R42" s="82" t="s">
        <v>745</v>
      </c>
      <c r="S42" s="77"/>
      <c r="T42" s="83" t="s">
        <v>12</v>
      </c>
      <c r="U42" s="83"/>
      <c r="V42" s="83" t="s">
        <v>302</v>
      </c>
      <c r="W42" s="83">
        <v>24</v>
      </c>
      <c r="X42" s="78"/>
      <c r="Y42" s="108"/>
    </row>
    <row r="43" spans="1:25" s="109" customFormat="1" ht="100.8" x14ac:dyDescent="0.3">
      <c r="A43" s="104">
        <v>41</v>
      </c>
      <c r="B43" s="110" t="s">
        <v>4</v>
      </c>
      <c r="C43" s="106" t="s">
        <v>3</v>
      </c>
      <c r="D43" s="80" t="s">
        <v>124</v>
      </c>
      <c r="E43" s="80" t="s">
        <v>220</v>
      </c>
      <c r="F43" s="80" t="s">
        <v>261</v>
      </c>
      <c r="G43" s="81" t="s">
        <v>434</v>
      </c>
      <c r="H43" s="80" t="s">
        <v>376</v>
      </c>
      <c r="I43" s="80" t="s">
        <v>377</v>
      </c>
      <c r="J43" s="107" t="s">
        <v>160</v>
      </c>
      <c r="K43" s="119"/>
      <c r="L43" s="120"/>
      <c r="M43" s="121"/>
      <c r="N43" s="90"/>
      <c r="O43" s="28" t="s">
        <v>421</v>
      </c>
      <c r="P43" s="77">
        <f t="shared" si="0"/>
        <v>0</v>
      </c>
      <c r="Q43" s="28"/>
      <c r="R43" s="82" t="s">
        <v>746</v>
      </c>
      <c r="S43" s="77"/>
      <c r="T43" s="83" t="s">
        <v>15</v>
      </c>
      <c r="U43" s="83"/>
      <c r="V43" s="83" t="s">
        <v>691</v>
      </c>
      <c r="W43" s="83">
        <v>26</v>
      </c>
      <c r="X43" s="78"/>
      <c r="Y43" s="108"/>
    </row>
    <row r="44" spans="1:25" s="109" customFormat="1" ht="86.4" x14ac:dyDescent="0.3">
      <c r="A44" s="104">
        <v>42</v>
      </c>
      <c r="B44" s="110" t="s">
        <v>4</v>
      </c>
      <c r="C44" s="106" t="s">
        <v>3</v>
      </c>
      <c r="D44" s="80" t="s">
        <v>125</v>
      </c>
      <c r="E44" s="80" t="s">
        <v>221</v>
      </c>
      <c r="F44" s="80" t="s">
        <v>261</v>
      </c>
      <c r="G44" s="81" t="s">
        <v>434</v>
      </c>
      <c r="H44" s="80" t="s">
        <v>379</v>
      </c>
      <c r="I44" s="80" t="s">
        <v>380</v>
      </c>
      <c r="J44" s="107" t="s">
        <v>158</v>
      </c>
      <c r="K44" s="119"/>
      <c r="L44" s="120"/>
      <c r="M44" s="121"/>
      <c r="N44" s="90"/>
      <c r="O44" s="28" t="s">
        <v>421</v>
      </c>
      <c r="P44" s="77">
        <f t="shared" si="0"/>
        <v>0</v>
      </c>
      <c r="Q44" s="28"/>
      <c r="R44" s="82" t="s">
        <v>747</v>
      </c>
      <c r="S44" s="77"/>
      <c r="T44" s="83" t="s">
        <v>15</v>
      </c>
      <c r="U44" s="83"/>
      <c r="V44" s="83" t="s">
        <v>311</v>
      </c>
      <c r="W44" s="83">
        <v>26</v>
      </c>
      <c r="X44" s="78"/>
      <c r="Y44" s="108"/>
    </row>
    <row r="45" spans="1:25" s="109" customFormat="1" ht="100.8" x14ac:dyDescent="0.3">
      <c r="A45" s="104">
        <v>43</v>
      </c>
      <c r="B45" s="110" t="s">
        <v>4</v>
      </c>
      <c r="C45" s="106" t="s">
        <v>3</v>
      </c>
      <c r="D45" s="80" t="s">
        <v>126</v>
      </c>
      <c r="E45" s="80" t="s">
        <v>220</v>
      </c>
      <c r="F45" s="80" t="s">
        <v>261</v>
      </c>
      <c r="G45" s="81" t="s">
        <v>434</v>
      </c>
      <c r="H45" s="80" t="s">
        <v>381</v>
      </c>
      <c r="I45" s="80" t="s">
        <v>382</v>
      </c>
      <c r="J45" s="107" t="s">
        <v>160</v>
      </c>
      <c r="K45" s="119"/>
      <c r="L45" s="120"/>
      <c r="M45" s="121"/>
      <c r="N45" s="90"/>
      <c r="O45" s="28" t="s">
        <v>421</v>
      </c>
      <c r="P45" s="77">
        <f t="shared" si="0"/>
        <v>0</v>
      </c>
      <c r="Q45" s="28"/>
      <c r="R45" s="82" t="s">
        <v>748</v>
      </c>
      <c r="S45" s="77"/>
      <c r="T45" s="83" t="s">
        <v>15</v>
      </c>
      <c r="U45" s="83"/>
      <c r="V45" s="83"/>
      <c r="W45" s="83">
        <v>26</v>
      </c>
      <c r="X45" s="78"/>
      <c r="Y45" s="108"/>
    </row>
    <row r="46" spans="1:25" s="109" customFormat="1" ht="100.8" x14ac:dyDescent="0.3">
      <c r="A46" s="104">
        <v>44</v>
      </c>
      <c r="B46" s="110" t="s">
        <v>4</v>
      </c>
      <c r="C46" s="106" t="s">
        <v>3</v>
      </c>
      <c r="D46" s="80" t="s">
        <v>177</v>
      </c>
      <c r="E46" s="80" t="s">
        <v>220</v>
      </c>
      <c r="F46" s="80" t="s">
        <v>261</v>
      </c>
      <c r="G46" s="81" t="s">
        <v>434</v>
      </c>
      <c r="H46" s="80" t="s">
        <v>383</v>
      </c>
      <c r="I46" s="80" t="s">
        <v>366</v>
      </c>
      <c r="J46" s="107" t="s">
        <v>160</v>
      </c>
      <c r="K46" s="119"/>
      <c r="L46" s="120"/>
      <c r="M46" s="121"/>
      <c r="N46" s="90"/>
      <c r="O46" s="28" t="s">
        <v>421</v>
      </c>
      <c r="P46" s="77">
        <f t="shared" si="0"/>
        <v>0</v>
      </c>
      <c r="Q46" s="28"/>
      <c r="R46" s="82" t="s">
        <v>749</v>
      </c>
      <c r="S46" s="77"/>
      <c r="T46" s="83" t="s">
        <v>15</v>
      </c>
      <c r="U46" s="83"/>
      <c r="V46" s="83" t="s">
        <v>844</v>
      </c>
      <c r="W46" s="83">
        <v>25</v>
      </c>
      <c r="X46" s="78"/>
      <c r="Y46" s="108"/>
    </row>
    <row r="47" spans="1:25" s="109" customFormat="1" ht="86.4" x14ac:dyDescent="0.3">
      <c r="A47" s="104">
        <v>45</v>
      </c>
      <c r="B47" s="110" t="s">
        <v>4</v>
      </c>
      <c r="C47" s="106" t="s">
        <v>3</v>
      </c>
      <c r="D47" s="80" t="s">
        <v>127</v>
      </c>
      <c r="E47" s="80" t="s">
        <v>222</v>
      </c>
      <c r="F47" s="80" t="s">
        <v>294</v>
      </c>
      <c r="G47" s="81" t="s">
        <v>434</v>
      </c>
      <c r="H47" s="80" t="s">
        <v>384</v>
      </c>
      <c r="I47" s="80" t="s">
        <v>366</v>
      </c>
      <c r="J47" s="107" t="s">
        <v>425</v>
      </c>
      <c r="K47" s="119"/>
      <c r="L47" s="120"/>
      <c r="M47" s="121"/>
      <c r="N47" s="90"/>
      <c r="O47" s="28" t="s">
        <v>421</v>
      </c>
      <c r="P47" s="77">
        <f t="shared" si="0"/>
        <v>0</v>
      </c>
      <c r="Q47" s="28"/>
      <c r="R47" s="82" t="s">
        <v>750</v>
      </c>
      <c r="S47" s="77"/>
      <c r="T47" s="83" t="s">
        <v>12</v>
      </c>
      <c r="U47" s="83"/>
      <c r="V47" s="83"/>
      <c r="W47" s="83">
        <v>35</v>
      </c>
      <c r="X47" s="79"/>
      <c r="Y47" s="108"/>
    </row>
    <row r="48" spans="1:25" s="109" customFormat="1" ht="115.2" x14ac:dyDescent="0.3">
      <c r="A48" s="104">
        <v>46</v>
      </c>
      <c r="B48" s="110" t="s">
        <v>4</v>
      </c>
      <c r="C48" s="106" t="s">
        <v>4</v>
      </c>
      <c r="D48" s="80" t="s">
        <v>128</v>
      </c>
      <c r="E48" s="80" t="s">
        <v>648</v>
      </c>
      <c r="F48" s="80" t="s">
        <v>261</v>
      </c>
      <c r="G48" s="81" t="s">
        <v>434</v>
      </c>
      <c r="H48" s="80" t="s">
        <v>385</v>
      </c>
      <c r="I48" s="80" t="s">
        <v>386</v>
      </c>
      <c r="J48" s="107" t="s">
        <v>160</v>
      </c>
      <c r="K48" s="119"/>
      <c r="L48" s="120"/>
      <c r="M48" s="121"/>
      <c r="N48" s="90"/>
      <c r="O48" s="28" t="s">
        <v>421</v>
      </c>
      <c r="P48" s="77">
        <f t="shared" si="0"/>
        <v>0</v>
      </c>
      <c r="Q48" s="28"/>
      <c r="R48" s="82" t="s">
        <v>751</v>
      </c>
      <c r="S48" s="77"/>
      <c r="T48" s="83" t="s">
        <v>15</v>
      </c>
      <c r="U48" s="83"/>
      <c r="V48" s="83"/>
      <c r="W48" s="83">
        <v>23.25</v>
      </c>
      <c r="X48" s="78"/>
      <c r="Y48" s="108"/>
    </row>
    <row r="49" spans="1:25" s="109" customFormat="1" ht="86.4" x14ac:dyDescent="0.3">
      <c r="A49" s="104">
        <v>47</v>
      </c>
      <c r="B49" s="110" t="s">
        <v>4</v>
      </c>
      <c r="C49" s="106" t="s">
        <v>4</v>
      </c>
      <c r="D49" s="80" t="s">
        <v>129</v>
      </c>
      <c r="E49" s="80" t="s">
        <v>649</v>
      </c>
      <c r="F49" s="80" t="s">
        <v>261</v>
      </c>
      <c r="G49" s="81" t="s">
        <v>434</v>
      </c>
      <c r="H49" s="80" t="s">
        <v>387</v>
      </c>
      <c r="I49" s="80" t="s">
        <v>388</v>
      </c>
      <c r="J49" s="107" t="s">
        <v>160</v>
      </c>
      <c r="K49" s="119"/>
      <c r="L49" s="120"/>
      <c r="M49" s="121"/>
      <c r="N49" s="90"/>
      <c r="O49" s="28" t="s">
        <v>421</v>
      </c>
      <c r="P49" s="77">
        <f t="shared" si="0"/>
        <v>0</v>
      </c>
      <c r="Q49" s="28"/>
      <c r="R49" s="82" t="s">
        <v>752</v>
      </c>
      <c r="S49" s="77"/>
      <c r="T49" s="83" t="s">
        <v>15</v>
      </c>
      <c r="U49" s="83"/>
      <c r="V49" s="83" t="s">
        <v>845</v>
      </c>
      <c r="W49" s="83">
        <v>32</v>
      </c>
      <c r="X49" s="78"/>
      <c r="Y49" s="108"/>
    </row>
    <row r="50" spans="1:25" s="109" customFormat="1" ht="273.60000000000002" x14ac:dyDescent="0.3">
      <c r="A50" s="104">
        <v>48</v>
      </c>
      <c r="B50" s="110" t="s">
        <v>4</v>
      </c>
      <c r="C50" s="106" t="s">
        <v>4</v>
      </c>
      <c r="D50" s="80" t="s">
        <v>130</v>
      </c>
      <c r="E50" s="80" t="s">
        <v>221</v>
      </c>
      <c r="F50" s="80" t="s">
        <v>261</v>
      </c>
      <c r="G50" s="81" t="s">
        <v>434</v>
      </c>
      <c r="H50" s="80" t="s">
        <v>389</v>
      </c>
      <c r="I50" s="80" t="s">
        <v>390</v>
      </c>
      <c r="J50" s="107" t="s">
        <v>425</v>
      </c>
      <c r="K50" s="119"/>
      <c r="L50" s="120"/>
      <c r="M50" s="121"/>
      <c r="N50" s="90"/>
      <c r="O50" s="28" t="s">
        <v>421</v>
      </c>
      <c r="P50" s="77">
        <f t="shared" si="0"/>
        <v>0</v>
      </c>
      <c r="Q50" s="28"/>
      <c r="R50" s="82" t="s">
        <v>841</v>
      </c>
      <c r="S50" s="77"/>
      <c r="T50" s="83" t="s">
        <v>14</v>
      </c>
      <c r="U50" s="83"/>
      <c r="V50" s="83"/>
      <c r="W50" s="83">
        <v>26</v>
      </c>
      <c r="X50" s="78"/>
      <c r="Y50" s="108"/>
    </row>
    <row r="51" spans="1:25" s="109" customFormat="1" ht="57.6" x14ac:dyDescent="0.3">
      <c r="A51" s="104">
        <v>49</v>
      </c>
      <c r="B51" s="110" t="s">
        <v>4</v>
      </c>
      <c r="C51" s="106" t="s">
        <v>4</v>
      </c>
      <c r="D51" s="80" t="s">
        <v>131</v>
      </c>
      <c r="E51" s="80" t="s">
        <v>223</v>
      </c>
      <c r="F51" s="80" t="s">
        <v>261</v>
      </c>
      <c r="G51" s="81" t="s">
        <v>434</v>
      </c>
      <c r="H51" s="80" t="s">
        <v>391</v>
      </c>
      <c r="I51" s="80" t="s">
        <v>390</v>
      </c>
      <c r="J51" s="107" t="s">
        <v>160</v>
      </c>
      <c r="K51" s="119"/>
      <c r="L51" s="120"/>
      <c r="M51" s="121"/>
      <c r="N51" s="90"/>
      <c r="O51" s="28" t="s">
        <v>421</v>
      </c>
      <c r="P51" s="77">
        <f t="shared" si="0"/>
        <v>0</v>
      </c>
      <c r="Q51" s="28"/>
      <c r="R51" s="82" t="s">
        <v>753</v>
      </c>
      <c r="S51" s="77"/>
      <c r="T51" s="83" t="s">
        <v>12</v>
      </c>
      <c r="U51" s="83"/>
      <c r="V51" s="83"/>
      <c r="W51" s="83">
        <v>23</v>
      </c>
      <c r="X51" s="78"/>
      <c r="Y51" s="108"/>
    </row>
    <row r="52" spans="1:25" s="109" customFormat="1" ht="115.2" x14ac:dyDescent="0.3">
      <c r="A52" s="104">
        <v>50</v>
      </c>
      <c r="B52" s="110" t="s">
        <v>4</v>
      </c>
      <c r="C52" s="106" t="s">
        <v>4</v>
      </c>
      <c r="D52" s="80" t="s">
        <v>132</v>
      </c>
      <c r="E52" s="80" t="s">
        <v>256</v>
      </c>
      <c r="F52" s="80" t="s">
        <v>261</v>
      </c>
      <c r="G52" s="81" t="s">
        <v>433</v>
      </c>
      <c r="H52" s="80" t="s">
        <v>392</v>
      </c>
      <c r="I52" s="80" t="s">
        <v>393</v>
      </c>
      <c r="J52" s="107" t="s">
        <v>160</v>
      </c>
      <c r="K52" s="119"/>
      <c r="L52" s="120"/>
      <c r="M52" s="121"/>
      <c r="N52" s="90"/>
      <c r="O52" s="28" t="s">
        <v>421</v>
      </c>
      <c r="P52" s="77">
        <f t="shared" si="0"/>
        <v>0</v>
      </c>
      <c r="Q52" s="28"/>
      <c r="R52" s="82" t="s">
        <v>754</v>
      </c>
      <c r="S52" s="77"/>
      <c r="T52" s="83" t="s">
        <v>15</v>
      </c>
      <c r="U52" s="83"/>
      <c r="V52" s="83"/>
      <c r="W52" s="83"/>
      <c r="X52" s="78"/>
      <c r="Y52" s="108"/>
    </row>
    <row r="53" spans="1:25" s="109" customFormat="1" ht="72" x14ac:dyDescent="0.3">
      <c r="A53" s="104">
        <v>51</v>
      </c>
      <c r="B53" s="110" t="s">
        <v>4</v>
      </c>
      <c r="C53" s="106" t="s">
        <v>4</v>
      </c>
      <c r="D53" s="80" t="s">
        <v>133</v>
      </c>
      <c r="E53" s="80" t="s">
        <v>667</v>
      </c>
      <c r="F53" s="80" t="s">
        <v>261</v>
      </c>
      <c r="G53" s="81" t="s">
        <v>434</v>
      </c>
      <c r="H53" s="80" t="s">
        <v>389</v>
      </c>
      <c r="I53" s="80" t="s">
        <v>390</v>
      </c>
      <c r="J53" s="107" t="s">
        <v>159</v>
      </c>
      <c r="K53" s="119"/>
      <c r="L53" s="120"/>
      <c r="M53" s="121"/>
      <c r="N53" s="20"/>
      <c r="O53" s="28" t="s">
        <v>421</v>
      </c>
      <c r="P53" s="77">
        <f t="shared" si="0"/>
        <v>0</v>
      </c>
      <c r="Q53" s="28"/>
      <c r="R53" s="82" t="s">
        <v>755</v>
      </c>
      <c r="S53" s="77"/>
      <c r="T53" s="83" t="s">
        <v>15</v>
      </c>
      <c r="U53" s="83"/>
      <c r="V53" s="83" t="s">
        <v>311</v>
      </c>
      <c r="W53" s="83"/>
      <c r="X53" s="78"/>
      <c r="Y53" s="108"/>
    </row>
    <row r="54" spans="1:25" s="109" customFormat="1" ht="115.2" x14ac:dyDescent="0.3">
      <c r="A54" s="104">
        <v>52</v>
      </c>
      <c r="B54" s="110" t="s">
        <v>4</v>
      </c>
      <c r="C54" s="106" t="s">
        <v>5</v>
      </c>
      <c r="D54" s="80" t="s">
        <v>134</v>
      </c>
      <c r="E54" s="80" t="s">
        <v>224</v>
      </c>
      <c r="F54" s="80" t="s">
        <v>295</v>
      </c>
      <c r="G54" s="81" t="s">
        <v>434</v>
      </c>
      <c r="H54" s="80" t="s">
        <v>394</v>
      </c>
      <c r="I54" s="80" t="s">
        <v>366</v>
      </c>
      <c r="J54" s="107" t="s">
        <v>425</v>
      </c>
      <c r="K54" s="119"/>
      <c r="L54" s="120"/>
      <c r="M54" s="121"/>
      <c r="N54" s="90"/>
      <c r="O54" s="28" t="s">
        <v>421</v>
      </c>
      <c r="P54" s="77">
        <f t="shared" si="0"/>
        <v>0</v>
      </c>
      <c r="Q54" s="28"/>
      <c r="R54" s="82" t="s">
        <v>756</v>
      </c>
      <c r="S54" s="77"/>
      <c r="T54" s="83" t="s">
        <v>15</v>
      </c>
      <c r="U54" s="83"/>
      <c r="V54" s="83"/>
      <c r="W54" s="83">
        <v>30</v>
      </c>
      <c r="X54" s="78"/>
      <c r="Y54" s="108"/>
    </row>
    <row r="55" spans="1:25" s="109" customFormat="1" ht="115.2" x14ac:dyDescent="0.3">
      <c r="A55" s="104">
        <v>53</v>
      </c>
      <c r="B55" s="110" t="s">
        <v>4</v>
      </c>
      <c r="C55" s="106" t="s">
        <v>5</v>
      </c>
      <c r="D55" s="80" t="s">
        <v>135</v>
      </c>
      <c r="E55" s="80" t="s">
        <v>224</v>
      </c>
      <c r="F55" s="80" t="s">
        <v>296</v>
      </c>
      <c r="G55" s="81" t="s">
        <v>434</v>
      </c>
      <c r="H55" s="80" t="s">
        <v>395</v>
      </c>
      <c r="I55" s="80" t="s">
        <v>366</v>
      </c>
      <c r="J55" s="107" t="s">
        <v>425</v>
      </c>
      <c r="K55" s="119"/>
      <c r="L55" s="120"/>
      <c r="M55" s="121"/>
      <c r="N55" s="90"/>
      <c r="O55" s="28" t="s">
        <v>421</v>
      </c>
      <c r="P55" s="77">
        <f t="shared" si="0"/>
        <v>0</v>
      </c>
      <c r="Q55" s="28"/>
      <c r="R55" s="82" t="s">
        <v>757</v>
      </c>
      <c r="S55" s="77"/>
      <c r="T55" s="83" t="s">
        <v>14</v>
      </c>
      <c r="U55" s="83"/>
      <c r="V55" s="83"/>
      <c r="W55" s="83">
        <v>30</v>
      </c>
      <c r="X55" s="78"/>
      <c r="Y55" s="108"/>
    </row>
    <row r="56" spans="1:25" s="109" customFormat="1" ht="158.4" x14ac:dyDescent="0.3">
      <c r="A56" s="104">
        <v>54</v>
      </c>
      <c r="B56" s="110" t="s">
        <v>4</v>
      </c>
      <c r="C56" s="106" t="s">
        <v>5</v>
      </c>
      <c r="D56" s="80" t="s">
        <v>136</v>
      </c>
      <c r="E56" s="80" t="s">
        <v>665</v>
      </c>
      <c r="F56" s="80" t="s">
        <v>295</v>
      </c>
      <c r="G56" s="81" t="s">
        <v>434</v>
      </c>
      <c r="H56" s="80" t="s">
        <v>396</v>
      </c>
      <c r="I56" s="80" t="s">
        <v>366</v>
      </c>
      <c r="J56" s="107" t="s">
        <v>425</v>
      </c>
      <c r="K56" s="119"/>
      <c r="L56" s="120"/>
      <c r="M56" s="121"/>
      <c r="N56" s="90"/>
      <c r="O56" s="28" t="s">
        <v>421</v>
      </c>
      <c r="P56" s="77">
        <f t="shared" si="0"/>
        <v>0</v>
      </c>
      <c r="Q56" s="28"/>
      <c r="R56" s="82" t="s">
        <v>758</v>
      </c>
      <c r="S56" s="77"/>
      <c r="T56" s="83" t="s">
        <v>14</v>
      </c>
      <c r="U56" s="83"/>
      <c r="V56" s="83"/>
      <c r="W56" s="83">
        <v>30</v>
      </c>
      <c r="X56" s="78"/>
      <c r="Y56" s="108"/>
    </row>
    <row r="57" spans="1:25" s="109" customFormat="1" ht="86.4" x14ac:dyDescent="0.3">
      <c r="A57" s="104">
        <v>55</v>
      </c>
      <c r="B57" s="110" t="s">
        <v>4</v>
      </c>
      <c r="C57" s="106" t="s">
        <v>5</v>
      </c>
      <c r="D57" s="80" t="s">
        <v>137</v>
      </c>
      <c r="E57" s="80" t="s">
        <v>225</v>
      </c>
      <c r="F57" s="80" t="s">
        <v>297</v>
      </c>
      <c r="G57" s="81" t="s">
        <v>434</v>
      </c>
      <c r="H57" s="80" t="s">
        <v>412</v>
      </c>
      <c r="I57" s="80" t="s">
        <v>366</v>
      </c>
      <c r="J57" s="107" t="s">
        <v>425</v>
      </c>
      <c r="K57" s="119"/>
      <c r="L57" s="120"/>
      <c r="M57" s="121"/>
      <c r="N57" s="90"/>
      <c r="O57" s="28" t="s">
        <v>421</v>
      </c>
      <c r="P57" s="77">
        <f t="shared" si="0"/>
        <v>0</v>
      </c>
      <c r="Q57" s="28"/>
      <c r="R57" s="82" t="s">
        <v>759</v>
      </c>
      <c r="S57" s="77"/>
      <c r="T57" s="83" t="s">
        <v>12</v>
      </c>
      <c r="U57" s="83"/>
      <c r="V57" s="83"/>
      <c r="W57" s="83"/>
      <c r="X57" s="78"/>
      <c r="Y57" s="108"/>
    </row>
    <row r="58" spans="1:25" s="109" customFormat="1" ht="288" x14ac:dyDescent="0.3">
      <c r="A58" s="104">
        <v>56</v>
      </c>
      <c r="B58" s="19" t="s">
        <v>43</v>
      </c>
      <c r="C58" s="106" t="s">
        <v>22</v>
      </c>
      <c r="D58" s="19" t="s">
        <v>74</v>
      </c>
      <c r="E58" s="19" t="s">
        <v>226</v>
      </c>
      <c r="F58" s="19" t="s">
        <v>274</v>
      </c>
      <c r="G58" s="33" t="s">
        <v>434</v>
      </c>
      <c r="H58" s="19" t="s">
        <v>435</v>
      </c>
      <c r="I58" s="19" t="s">
        <v>366</v>
      </c>
      <c r="J58" s="107" t="s">
        <v>160</v>
      </c>
      <c r="K58" s="119"/>
      <c r="L58" s="120"/>
      <c r="M58" s="121"/>
      <c r="N58" s="90"/>
      <c r="O58" s="28" t="s">
        <v>421</v>
      </c>
      <c r="P58" s="77">
        <f t="shared" si="0"/>
        <v>0</v>
      </c>
      <c r="Q58" s="28"/>
      <c r="R58" s="19" t="s">
        <v>760</v>
      </c>
      <c r="S58" s="77"/>
      <c r="T58" s="33" t="s">
        <v>15</v>
      </c>
      <c r="U58" s="33"/>
      <c r="V58" s="33"/>
      <c r="W58" s="33">
        <v>17.38</v>
      </c>
      <c r="X58" s="78"/>
      <c r="Y58" s="108"/>
    </row>
    <row r="59" spans="1:25" s="109" customFormat="1" ht="216" x14ac:dyDescent="0.3">
      <c r="A59" s="104">
        <v>57</v>
      </c>
      <c r="B59" s="19" t="s">
        <v>43</v>
      </c>
      <c r="C59" s="106" t="s">
        <v>22</v>
      </c>
      <c r="D59" s="19" t="s">
        <v>75</v>
      </c>
      <c r="E59" s="19" t="s">
        <v>226</v>
      </c>
      <c r="F59" s="19" t="s">
        <v>274</v>
      </c>
      <c r="G59" s="33" t="s">
        <v>434</v>
      </c>
      <c r="H59" s="19" t="s">
        <v>436</v>
      </c>
      <c r="I59" s="19" t="s">
        <v>366</v>
      </c>
      <c r="J59" s="107" t="s">
        <v>425</v>
      </c>
      <c r="K59" s="119"/>
      <c r="L59" s="120"/>
      <c r="M59" s="121"/>
      <c r="N59" s="90"/>
      <c r="O59" s="28" t="s">
        <v>420</v>
      </c>
      <c r="P59" s="77">
        <f t="shared" si="0"/>
        <v>0</v>
      </c>
      <c r="Q59" s="28"/>
      <c r="R59" s="19" t="s">
        <v>761</v>
      </c>
      <c r="S59" s="77"/>
      <c r="T59" s="33" t="s">
        <v>13</v>
      </c>
      <c r="U59" s="33"/>
      <c r="V59" s="33"/>
      <c r="W59" s="33">
        <v>18</v>
      </c>
      <c r="X59" s="78"/>
      <c r="Y59" s="108"/>
    </row>
    <row r="60" spans="1:25" s="109" customFormat="1" ht="158.4" x14ac:dyDescent="0.3">
      <c r="A60" s="104">
        <v>58</v>
      </c>
      <c r="B60" s="19" t="s">
        <v>43</v>
      </c>
      <c r="C60" s="106" t="s">
        <v>22</v>
      </c>
      <c r="D60" s="19" t="s">
        <v>671</v>
      </c>
      <c r="E60" s="19" t="s">
        <v>226</v>
      </c>
      <c r="F60" s="19" t="s">
        <v>274</v>
      </c>
      <c r="G60" s="33" t="s">
        <v>434</v>
      </c>
      <c r="H60" s="19" t="s">
        <v>436</v>
      </c>
      <c r="I60" s="19" t="s">
        <v>366</v>
      </c>
      <c r="J60" s="107" t="s">
        <v>425</v>
      </c>
      <c r="K60" s="119"/>
      <c r="L60" s="120"/>
      <c r="M60" s="121"/>
      <c r="N60" s="90"/>
      <c r="O60" s="28" t="s">
        <v>420</v>
      </c>
      <c r="P60" s="77">
        <f t="shared" si="0"/>
        <v>0</v>
      </c>
      <c r="Q60" s="28"/>
      <c r="R60" s="19" t="s">
        <v>762</v>
      </c>
      <c r="S60" s="77"/>
      <c r="T60" s="33" t="s">
        <v>13</v>
      </c>
      <c r="U60" s="33"/>
      <c r="V60" s="33"/>
      <c r="W60" s="33">
        <v>18</v>
      </c>
      <c r="X60" s="78"/>
      <c r="Y60" s="108"/>
    </row>
    <row r="61" spans="1:25" s="109" customFormat="1" ht="158.4" x14ac:dyDescent="0.3">
      <c r="A61" s="104">
        <v>59</v>
      </c>
      <c r="B61" s="19" t="s">
        <v>43</v>
      </c>
      <c r="C61" s="106" t="s">
        <v>22</v>
      </c>
      <c r="D61" s="19" t="s">
        <v>76</v>
      </c>
      <c r="E61" s="19" t="s">
        <v>226</v>
      </c>
      <c r="F61" s="19" t="s">
        <v>261</v>
      </c>
      <c r="G61" s="33" t="s">
        <v>434</v>
      </c>
      <c r="H61" s="19" t="s">
        <v>437</v>
      </c>
      <c r="I61" s="19" t="s">
        <v>366</v>
      </c>
      <c r="J61" s="107" t="s">
        <v>159</v>
      </c>
      <c r="K61" s="119"/>
      <c r="L61" s="120"/>
      <c r="M61" s="121"/>
      <c r="N61" s="90"/>
      <c r="O61" s="28" t="s">
        <v>420</v>
      </c>
      <c r="P61" s="77">
        <f t="shared" si="0"/>
        <v>0</v>
      </c>
      <c r="Q61" s="28"/>
      <c r="R61" s="19" t="s">
        <v>763</v>
      </c>
      <c r="S61" s="77"/>
      <c r="T61" s="33" t="s">
        <v>13</v>
      </c>
      <c r="U61" s="33"/>
      <c r="V61" s="33"/>
      <c r="W61" s="33">
        <v>19</v>
      </c>
      <c r="X61" s="78"/>
      <c r="Y61" s="108"/>
    </row>
    <row r="62" spans="1:25" s="109" customFormat="1" ht="115.2" x14ac:dyDescent="0.3">
      <c r="A62" s="104">
        <v>60</v>
      </c>
      <c r="B62" s="19" t="s">
        <v>43</v>
      </c>
      <c r="C62" s="106" t="s">
        <v>22</v>
      </c>
      <c r="D62" s="19" t="s">
        <v>77</v>
      </c>
      <c r="E62" s="19" t="s">
        <v>650</v>
      </c>
      <c r="F62" s="19" t="s">
        <v>261</v>
      </c>
      <c r="G62" s="33" t="s">
        <v>434</v>
      </c>
      <c r="H62" s="19" t="s">
        <v>439</v>
      </c>
      <c r="I62" s="19" t="s">
        <v>440</v>
      </c>
      <c r="J62" s="107" t="s">
        <v>158</v>
      </c>
      <c r="K62" s="119"/>
      <c r="L62" s="120"/>
      <c r="M62" s="121"/>
      <c r="N62" s="90"/>
      <c r="O62" s="28" t="s">
        <v>420</v>
      </c>
      <c r="P62" s="77">
        <f t="shared" si="0"/>
        <v>0</v>
      </c>
      <c r="Q62" s="28"/>
      <c r="R62" s="19" t="s">
        <v>764</v>
      </c>
      <c r="S62" s="77"/>
      <c r="T62" s="33" t="s">
        <v>15</v>
      </c>
      <c r="U62" s="33"/>
      <c r="V62" s="33"/>
      <c r="W62" s="33"/>
      <c r="X62" s="78"/>
      <c r="Y62" s="108"/>
    </row>
    <row r="63" spans="1:25" s="109" customFormat="1" ht="129.6" x14ac:dyDescent="0.3">
      <c r="A63" s="104">
        <v>61</v>
      </c>
      <c r="B63" s="19" t="s">
        <v>43</v>
      </c>
      <c r="C63" s="106" t="s">
        <v>22</v>
      </c>
      <c r="D63" s="19" t="s">
        <v>78</v>
      </c>
      <c r="E63" s="19" t="s">
        <v>651</v>
      </c>
      <c r="F63" s="19"/>
      <c r="G63" s="33" t="s">
        <v>434</v>
      </c>
      <c r="H63" s="19" t="s">
        <v>441</v>
      </c>
      <c r="I63" s="19" t="s">
        <v>366</v>
      </c>
      <c r="J63" s="107" t="s">
        <v>425</v>
      </c>
      <c r="K63" s="119"/>
      <c r="L63" s="120"/>
      <c r="M63" s="121"/>
      <c r="N63" s="90"/>
      <c r="O63" s="28" t="s">
        <v>420</v>
      </c>
      <c r="P63" s="77">
        <f t="shared" si="0"/>
        <v>0</v>
      </c>
      <c r="Q63" s="28"/>
      <c r="R63" s="19" t="s">
        <v>765</v>
      </c>
      <c r="S63" s="77"/>
      <c r="T63" s="33" t="s">
        <v>11</v>
      </c>
      <c r="U63" s="33"/>
      <c r="V63" s="33"/>
      <c r="W63" s="33">
        <v>16</v>
      </c>
      <c r="X63" s="79"/>
      <c r="Y63" s="108"/>
    </row>
    <row r="64" spans="1:25" s="109" customFormat="1" ht="115.2" x14ac:dyDescent="0.3">
      <c r="A64" s="104">
        <v>62</v>
      </c>
      <c r="B64" s="19" t="s">
        <v>43</v>
      </c>
      <c r="C64" s="106" t="s">
        <v>22</v>
      </c>
      <c r="D64" s="19" t="s">
        <v>176</v>
      </c>
      <c r="E64" s="19" t="s">
        <v>227</v>
      </c>
      <c r="F64" s="19" t="s">
        <v>275</v>
      </c>
      <c r="G64" s="33" t="s">
        <v>434</v>
      </c>
      <c r="H64" s="19" t="s">
        <v>442</v>
      </c>
      <c r="I64" s="19" t="s">
        <v>366</v>
      </c>
      <c r="J64" s="107" t="s">
        <v>425</v>
      </c>
      <c r="K64" s="119"/>
      <c r="L64" s="120"/>
      <c r="M64" s="121"/>
      <c r="N64" s="90"/>
      <c r="O64" s="28" t="s">
        <v>420</v>
      </c>
      <c r="P64" s="77">
        <f t="shared" si="0"/>
        <v>0</v>
      </c>
      <c r="Q64" s="28"/>
      <c r="R64" s="19" t="s">
        <v>766</v>
      </c>
      <c r="S64" s="77"/>
      <c r="T64" s="33" t="s">
        <v>13</v>
      </c>
      <c r="U64" s="33"/>
      <c r="V64" s="33"/>
      <c r="W64" s="33"/>
      <c r="X64" s="78"/>
      <c r="Y64" s="108"/>
    </row>
    <row r="65" spans="1:25" s="109" customFormat="1" ht="144" x14ac:dyDescent="0.3">
      <c r="A65" s="104">
        <v>63</v>
      </c>
      <c r="B65" s="19" t="s">
        <v>43</v>
      </c>
      <c r="C65" s="106" t="s">
        <v>22</v>
      </c>
      <c r="D65" s="19" t="s">
        <v>79</v>
      </c>
      <c r="E65" s="19" t="s">
        <v>228</v>
      </c>
      <c r="F65" s="19" t="s">
        <v>276</v>
      </c>
      <c r="G65" s="33" t="s">
        <v>434</v>
      </c>
      <c r="H65" s="19" t="s">
        <v>443</v>
      </c>
      <c r="I65" s="19" t="s">
        <v>366</v>
      </c>
      <c r="J65" s="107" t="s">
        <v>159</v>
      </c>
      <c r="K65" s="119"/>
      <c r="L65" s="120"/>
      <c r="M65" s="121"/>
      <c r="N65" s="90"/>
      <c r="O65" s="28" t="s">
        <v>420</v>
      </c>
      <c r="P65" s="77">
        <f t="shared" si="0"/>
        <v>0</v>
      </c>
      <c r="Q65" s="28"/>
      <c r="R65" s="19" t="s">
        <v>767</v>
      </c>
      <c r="S65" s="77"/>
      <c r="T65" s="33" t="s">
        <v>13</v>
      </c>
      <c r="U65" s="33"/>
      <c r="V65" s="33"/>
      <c r="W65" s="33"/>
      <c r="X65" s="78"/>
      <c r="Y65" s="108"/>
    </row>
    <row r="66" spans="1:25" s="109" customFormat="1" ht="201.6" x14ac:dyDescent="0.3">
      <c r="A66" s="104">
        <v>64</v>
      </c>
      <c r="B66" s="19" t="s">
        <v>43</v>
      </c>
      <c r="C66" s="106" t="s">
        <v>22</v>
      </c>
      <c r="D66" s="19" t="s">
        <v>80</v>
      </c>
      <c r="E66" s="19" t="s">
        <v>229</v>
      </c>
      <c r="F66" s="19" t="s">
        <v>277</v>
      </c>
      <c r="G66" s="33" t="s">
        <v>434</v>
      </c>
      <c r="H66" s="19" t="s">
        <v>444</v>
      </c>
      <c r="I66" s="19" t="s">
        <v>366</v>
      </c>
      <c r="J66" s="107" t="s">
        <v>425</v>
      </c>
      <c r="K66" s="119"/>
      <c r="L66" s="120"/>
      <c r="M66" s="121"/>
      <c r="N66" s="90"/>
      <c r="O66" s="28" t="s">
        <v>420</v>
      </c>
      <c r="P66" s="77">
        <f t="shared" si="0"/>
        <v>0</v>
      </c>
      <c r="Q66" s="28"/>
      <c r="R66" s="19" t="s">
        <v>768</v>
      </c>
      <c r="S66" s="77"/>
      <c r="T66" s="33" t="s">
        <v>13</v>
      </c>
      <c r="U66" s="33"/>
      <c r="V66" s="33"/>
      <c r="W66" s="33">
        <v>22</v>
      </c>
      <c r="X66" s="79"/>
      <c r="Y66" s="108"/>
    </row>
    <row r="67" spans="1:25" s="109" customFormat="1" ht="273.60000000000002" x14ac:dyDescent="0.3">
      <c r="A67" s="104">
        <v>65</v>
      </c>
      <c r="B67" s="19" t="s">
        <v>43</v>
      </c>
      <c r="C67" s="106" t="s">
        <v>22</v>
      </c>
      <c r="D67" s="19" t="s">
        <v>175</v>
      </c>
      <c r="E67" s="19" t="s">
        <v>230</v>
      </c>
      <c r="F67" s="19" t="s">
        <v>278</v>
      </c>
      <c r="G67" s="33" t="s">
        <v>434</v>
      </c>
      <c r="H67" s="19" t="s">
        <v>445</v>
      </c>
      <c r="I67" s="19" t="s">
        <v>446</v>
      </c>
      <c r="J67" s="107" t="s">
        <v>158</v>
      </c>
      <c r="K67" s="119"/>
      <c r="L67" s="120"/>
      <c r="M67" s="121"/>
      <c r="N67" s="90"/>
      <c r="O67" s="28" t="s">
        <v>420</v>
      </c>
      <c r="P67" s="77">
        <f t="shared" si="0"/>
        <v>0</v>
      </c>
      <c r="Q67" s="28"/>
      <c r="R67" s="19" t="s">
        <v>769</v>
      </c>
      <c r="S67" s="77"/>
      <c r="T67" s="33" t="s">
        <v>15</v>
      </c>
      <c r="U67" s="33"/>
      <c r="V67" s="33"/>
      <c r="W67" s="33"/>
      <c r="X67" s="78"/>
      <c r="Y67" s="108"/>
    </row>
    <row r="68" spans="1:25" s="109" customFormat="1" ht="144" x14ac:dyDescent="0.3">
      <c r="A68" s="104">
        <v>66</v>
      </c>
      <c r="B68" s="19" t="s">
        <v>43</v>
      </c>
      <c r="C68" s="106" t="s">
        <v>22</v>
      </c>
      <c r="D68" s="19" t="s">
        <v>174</v>
      </c>
      <c r="E68" s="19" t="s">
        <v>198</v>
      </c>
      <c r="F68" s="19" t="s">
        <v>261</v>
      </c>
      <c r="G68" s="33" t="s">
        <v>433</v>
      </c>
      <c r="H68" s="19" t="s">
        <v>447</v>
      </c>
      <c r="I68" s="19" t="s">
        <v>366</v>
      </c>
      <c r="J68" s="107" t="s">
        <v>425</v>
      </c>
      <c r="K68" s="119"/>
      <c r="L68" s="120"/>
      <c r="M68" s="121"/>
      <c r="N68" s="90"/>
      <c r="O68" s="28" t="s">
        <v>420</v>
      </c>
      <c r="P68" s="77">
        <f t="shared" si="0"/>
        <v>0</v>
      </c>
      <c r="Q68" s="28"/>
      <c r="R68" s="19" t="s">
        <v>770</v>
      </c>
      <c r="S68" s="77"/>
      <c r="T68" s="33" t="s">
        <v>12</v>
      </c>
      <c r="U68" s="33"/>
      <c r="V68" s="33"/>
      <c r="W68" s="33" t="s">
        <v>866</v>
      </c>
      <c r="X68" s="78"/>
      <c r="Y68" s="108"/>
    </row>
    <row r="69" spans="1:25" s="109" customFormat="1" ht="144" x14ac:dyDescent="0.3">
      <c r="A69" s="104">
        <v>67</v>
      </c>
      <c r="B69" s="19" t="s">
        <v>43</v>
      </c>
      <c r="C69" s="106" t="s">
        <v>22</v>
      </c>
      <c r="D69" s="19" t="s">
        <v>81</v>
      </c>
      <c r="E69" s="19" t="s">
        <v>194</v>
      </c>
      <c r="F69" s="19" t="s">
        <v>261</v>
      </c>
      <c r="G69" s="33" t="s">
        <v>433</v>
      </c>
      <c r="H69" s="19" t="s">
        <v>448</v>
      </c>
      <c r="I69" s="19" t="s">
        <v>366</v>
      </c>
      <c r="J69" s="107" t="s">
        <v>425</v>
      </c>
      <c r="K69" s="119"/>
      <c r="L69" s="120"/>
      <c r="M69" s="121"/>
      <c r="N69" s="90"/>
      <c r="O69" s="28" t="s">
        <v>420</v>
      </c>
      <c r="P69" s="77">
        <f t="shared" ref="P69:P133" si="1">IF(Q69=J69,1,0)</f>
        <v>0</v>
      </c>
      <c r="Q69" s="28"/>
      <c r="R69" s="19" t="s">
        <v>771</v>
      </c>
      <c r="S69" s="77"/>
      <c r="T69" s="33" t="s">
        <v>12</v>
      </c>
      <c r="U69" s="33"/>
      <c r="V69" s="33"/>
      <c r="W69" s="33">
        <v>38</v>
      </c>
      <c r="X69" s="78"/>
      <c r="Y69" s="108"/>
    </row>
    <row r="70" spans="1:25" s="109" customFormat="1" ht="201.6" x14ac:dyDescent="0.3">
      <c r="A70" s="104">
        <v>68</v>
      </c>
      <c r="B70" s="19" t="s">
        <v>43</v>
      </c>
      <c r="C70" s="106" t="s">
        <v>22</v>
      </c>
      <c r="D70" s="19" t="s">
        <v>82</v>
      </c>
      <c r="E70" s="19" t="s">
        <v>668</v>
      </c>
      <c r="F70" s="19" t="s">
        <v>261</v>
      </c>
      <c r="G70" s="33" t="s">
        <v>434</v>
      </c>
      <c r="H70" s="19" t="s">
        <v>449</v>
      </c>
      <c r="I70" s="19" t="s">
        <v>366</v>
      </c>
      <c r="J70" s="107" t="s">
        <v>159</v>
      </c>
      <c r="K70" s="119"/>
      <c r="L70" s="120"/>
      <c r="M70" s="121"/>
      <c r="N70" s="20"/>
      <c r="O70" s="28" t="s">
        <v>420</v>
      </c>
      <c r="P70" s="77">
        <f t="shared" si="1"/>
        <v>0</v>
      </c>
      <c r="Q70" s="28"/>
      <c r="R70" s="19" t="s">
        <v>772</v>
      </c>
      <c r="S70" s="77"/>
      <c r="T70" s="33" t="s">
        <v>12</v>
      </c>
      <c r="U70" s="33"/>
      <c r="V70" s="33"/>
      <c r="W70" s="33">
        <v>52</v>
      </c>
      <c r="X70" s="78"/>
      <c r="Y70" s="108"/>
    </row>
    <row r="71" spans="1:25" s="109" customFormat="1" ht="230.4" x14ac:dyDescent="0.3">
      <c r="A71" s="104">
        <v>69</v>
      </c>
      <c r="B71" s="19" t="s">
        <v>43</v>
      </c>
      <c r="C71" s="106" t="s">
        <v>23</v>
      </c>
      <c r="D71" s="19" t="s">
        <v>83</v>
      </c>
      <c r="E71" s="19" t="s">
        <v>651</v>
      </c>
      <c r="F71" s="19" t="s">
        <v>261</v>
      </c>
      <c r="G71" s="33" t="s">
        <v>434</v>
      </c>
      <c r="H71" s="19" t="s">
        <v>450</v>
      </c>
      <c r="I71" s="19" t="s">
        <v>360</v>
      </c>
      <c r="J71" s="107" t="s">
        <v>160</v>
      </c>
      <c r="K71" s="119"/>
      <c r="L71" s="120"/>
      <c r="M71" s="121"/>
      <c r="N71" s="90"/>
      <c r="O71" s="28" t="s">
        <v>420</v>
      </c>
      <c r="P71" s="77">
        <f t="shared" si="1"/>
        <v>0</v>
      </c>
      <c r="Q71" s="28"/>
      <c r="R71" s="19" t="s">
        <v>773</v>
      </c>
      <c r="S71" s="77"/>
      <c r="T71" s="33" t="s">
        <v>15</v>
      </c>
      <c r="U71" s="33"/>
      <c r="V71" s="33"/>
      <c r="W71" s="33"/>
      <c r="X71" s="78"/>
      <c r="Y71" s="108"/>
    </row>
    <row r="72" spans="1:25" s="109" customFormat="1" ht="144" x14ac:dyDescent="0.3">
      <c r="A72" s="104">
        <v>70</v>
      </c>
      <c r="B72" s="19" t="s">
        <v>43</v>
      </c>
      <c r="C72" s="106" t="s">
        <v>23</v>
      </c>
      <c r="D72" s="19" t="s">
        <v>84</v>
      </c>
      <c r="E72" s="19" t="s">
        <v>279</v>
      </c>
      <c r="F72" s="19" t="s">
        <v>261</v>
      </c>
      <c r="G72" s="33" t="s">
        <v>434</v>
      </c>
      <c r="H72" s="19" t="s">
        <v>451</v>
      </c>
      <c r="I72" s="19" t="s">
        <v>360</v>
      </c>
      <c r="J72" s="107" t="s">
        <v>160</v>
      </c>
      <c r="K72" s="119"/>
      <c r="L72" s="120"/>
      <c r="M72" s="121"/>
      <c r="N72" s="90"/>
      <c r="O72" s="28" t="s">
        <v>420</v>
      </c>
      <c r="P72" s="77">
        <f t="shared" si="1"/>
        <v>0</v>
      </c>
      <c r="Q72" s="28"/>
      <c r="R72" s="19" t="s">
        <v>774</v>
      </c>
      <c r="S72" s="77"/>
      <c r="T72" s="33" t="s">
        <v>15</v>
      </c>
      <c r="U72" s="33"/>
      <c r="V72" s="33"/>
      <c r="W72" s="33">
        <v>21</v>
      </c>
      <c r="X72" s="79"/>
      <c r="Y72" s="108"/>
    </row>
    <row r="73" spans="1:25" s="109" customFormat="1" ht="43.2" x14ac:dyDescent="0.3">
      <c r="A73" s="104">
        <v>71</v>
      </c>
      <c r="B73" s="19" t="s">
        <v>43</v>
      </c>
      <c r="C73" s="106" t="s">
        <v>23</v>
      </c>
      <c r="D73" s="19" t="s">
        <v>85</v>
      </c>
      <c r="E73" s="19" t="s">
        <v>226</v>
      </c>
      <c r="F73" s="19" t="s">
        <v>261</v>
      </c>
      <c r="G73" s="33" t="s">
        <v>434</v>
      </c>
      <c r="H73" s="19" t="s">
        <v>451</v>
      </c>
      <c r="I73" s="19" t="s">
        <v>360</v>
      </c>
      <c r="J73" s="107" t="s">
        <v>160</v>
      </c>
      <c r="K73" s="119"/>
      <c r="L73" s="120"/>
      <c r="M73" s="121"/>
      <c r="N73" s="90"/>
      <c r="O73" s="28" t="s">
        <v>420</v>
      </c>
      <c r="P73" s="77">
        <f t="shared" si="1"/>
        <v>0</v>
      </c>
      <c r="Q73" s="28"/>
      <c r="R73" s="19" t="s">
        <v>775</v>
      </c>
      <c r="S73" s="77"/>
      <c r="T73" s="33" t="s">
        <v>15</v>
      </c>
      <c r="U73" s="33"/>
      <c r="V73" s="33"/>
      <c r="W73" s="33">
        <v>21</v>
      </c>
      <c r="X73" s="79"/>
      <c r="Y73" s="108"/>
    </row>
    <row r="74" spans="1:25" s="109" customFormat="1" ht="100.8" x14ac:dyDescent="0.3">
      <c r="A74" s="104">
        <v>72</v>
      </c>
      <c r="B74" s="19" t="s">
        <v>43</v>
      </c>
      <c r="C74" s="106" t="s">
        <v>23</v>
      </c>
      <c r="D74" s="19" t="s">
        <v>86</v>
      </c>
      <c r="E74" s="19" t="s">
        <v>226</v>
      </c>
      <c r="F74" s="19" t="s">
        <v>261</v>
      </c>
      <c r="G74" s="33" t="s">
        <v>434</v>
      </c>
      <c r="H74" s="19" t="s">
        <v>452</v>
      </c>
      <c r="I74" s="19" t="s">
        <v>360</v>
      </c>
      <c r="J74" s="107" t="s">
        <v>160</v>
      </c>
      <c r="K74" s="119"/>
      <c r="L74" s="120"/>
      <c r="M74" s="121"/>
      <c r="N74" s="90"/>
      <c r="O74" s="28" t="s">
        <v>420</v>
      </c>
      <c r="P74" s="77">
        <f t="shared" si="1"/>
        <v>0</v>
      </c>
      <c r="Q74" s="28"/>
      <c r="R74" s="19" t="s">
        <v>776</v>
      </c>
      <c r="S74" s="77"/>
      <c r="T74" s="33" t="s">
        <v>15</v>
      </c>
      <c r="U74" s="33"/>
      <c r="V74" s="33"/>
      <c r="W74" s="33">
        <v>21</v>
      </c>
      <c r="X74" s="78"/>
      <c r="Y74" s="108"/>
    </row>
    <row r="75" spans="1:25" s="109" customFormat="1" ht="115.2" x14ac:dyDescent="0.3">
      <c r="A75" s="104">
        <v>73</v>
      </c>
      <c r="B75" s="19" t="s">
        <v>43</v>
      </c>
      <c r="C75" s="106" t="s">
        <v>23</v>
      </c>
      <c r="D75" s="19" t="s">
        <v>171</v>
      </c>
      <c r="E75" s="19" t="s">
        <v>652</v>
      </c>
      <c r="F75" s="19" t="s">
        <v>280</v>
      </c>
      <c r="G75" s="33" t="s">
        <v>434</v>
      </c>
      <c r="H75" s="19" t="s">
        <v>453</v>
      </c>
      <c r="I75" s="19" t="s">
        <v>366</v>
      </c>
      <c r="J75" s="107" t="s">
        <v>425</v>
      </c>
      <c r="K75" s="119"/>
      <c r="L75" s="120"/>
      <c r="M75" s="121"/>
      <c r="N75" s="90"/>
      <c r="O75" s="28" t="s">
        <v>420</v>
      </c>
      <c r="P75" s="77">
        <f t="shared" si="1"/>
        <v>0</v>
      </c>
      <c r="Q75" s="28"/>
      <c r="R75" s="19" t="s">
        <v>777</v>
      </c>
      <c r="S75" s="77"/>
      <c r="T75" s="33" t="s">
        <v>12</v>
      </c>
      <c r="U75" s="33"/>
      <c r="V75" s="33"/>
      <c r="W75" s="33"/>
      <c r="X75" s="78"/>
      <c r="Y75" s="108"/>
    </row>
    <row r="76" spans="1:25" s="109" customFormat="1" ht="158.4" x14ac:dyDescent="0.3">
      <c r="A76" s="104">
        <v>74</v>
      </c>
      <c r="B76" s="19" t="s">
        <v>43</v>
      </c>
      <c r="C76" s="106" t="s">
        <v>23</v>
      </c>
      <c r="D76" s="19" t="s">
        <v>172</v>
      </c>
      <c r="E76" s="19" t="s">
        <v>653</v>
      </c>
      <c r="F76" s="19" t="s">
        <v>281</v>
      </c>
      <c r="G76" s="33" t="s">
        <v>434</v>
      </c>
      <c r="H76" s="19" t="s">
        <v>454</v>
      </c>
      <c r="I76" s="19" t="s">
        <v>366</v>
      </c>
      <c r="J76" s="107" t="s">
        <v>425</v>
      </c>
      <c r="K76" s="119"/>
      <c r="L76" s="120"/>
      <c r="M76" s="121"/>
      <c r="N76" s="90"/>
      <c r="O76" s="28" t="s">
        <v>420</v>
      </c>
      <c r="P76" s="77">
        <f t="shared" si="1"/>
        <v>0</v>
      </c>
      <c r="Q76" s="28"/>
      <c r="R76" s="19" t="s">
        <v>778</v>
      </c>
      <c r="S76" s="77"/>
      <c r="T76" s="33" t="s">
        <v>12</v>
      </c>
      <c r="U76" s="33"/>
      <c r="V76" s="33"/>
      <c r="W76" s="33"/>
      <c r="X76" s="78"/>
      <c r="Y76" s="108"/>
    </row>
    <row r="77" spans="1:25" s="109" customFormat="1" ht="201.6" x14ac:dyDescent="0.3">
      <c r="A77" s="104">
        <v>75</v>
      </c>
      <c r="B77" s="19" t="s">
        <v>43</v>
      </c>
      <c r="C77" s="106" t="s">
        <v>23</v>
      </c>
      <c r="D77" s="19" t="s">
        <v>87</v>
      </c>
      <c r="E77" s="19" t="s">
        <v>226</v>
      </c>
      <c r="F77" s="19" t="s">
        <v>261</v>
      </c>
      <c r="G77" s="33" t="s">
        <v>434</v>
      </c>
      <c r="H77" s="19" t="s">
        <v>455</v>
      </c>
      <c r="I77" s="19" t="s">
        <v>366</v>
      </c>
      <c r="J77" s="107" t="s">
        <v>425</v>
      </c>
      <c r="K77" s="119"/>
      <c r="L77" s="120"/>
      <c r="M77" s="121"/>
      <c r="N77" s="90"/>
      <c r="O77" s="28" t="s">
        <v>420</v>
      </c>
      <c r="P77" s="77">
        <f t="shared" si="1"/>
        <v>0</v>
      </c>
      <c r="Q77" s="28"/>
      <c r="R77" s="19" t="s">
        <v>779</v>
      </c>
      <c r="S77" s="77"/>
      <c r="T77" s="33" t="s">
        <v>15</v>
      </c>
      <c r="U77" s="33"/>
      <c r="V77" s="33"/>
      <c r="W77" s="33"/>
      <c r="X77" s="78"/>
      <c r="Y77" s="108"/>
    </row>
    <row r="78" spans="1:25" s="109" customFormat="1" ht="100.8" x14ac:dyDescent="0.3">
      <c r="A78" s="104">
        <v>76</v>
      </c>
      <c r="B78" s="19" t="s">
        <v>43</v>
      </c>
      <c r="C78" s="106" t="s">
        <v>23</v>
      </c>
      <c r="D78" s="19" t="s">
        <v>173</v>
      </c>
      <c r="E78" s="19" t="s">
        <v>654</v>
      </c>
      <c r="F78" s="19" t="s">
        <v>261</v>
      </c>
      <c r="G78" s="33" t="s">
        <v>434</v>
      </c>
      <c r="H78" s="19" t="s">
        <v>455</v>
      </c>
      <c r="I78" s="19" t="s">
        <v>366</v>
      </c>
      <c r="J78" s="107" t="s">
        <v>425</v>
      </c>
      <c r="K78" s="119"/>
      <c r="L78" s="120"/>
      <c r="M78" s="121"/>
      <c r="N78" s="90"/>
      <c r="O78" s="28" t="s">
        <v>420</v>
      </c>
      <c r="P78" s="77">
        <f t="shared" si="1"/>
        <v>0</v>
      </c>
      <c r="Q78" s="28"/>
      <c r="R78" s="19" t="s">
        <v>780</v>
      </c>
      <c r="S78" s="77"/>
      <c r="T78" s="33" t="s">
        <v>14</v>
      </c>
      <c r="U78" s="33"/>
      <c r="V78" s="33"/>
      <c r="W78" s="33">
        <v>20</v>
      </c>
      <c r="X78" s="78"/>
      <c r="Y78" s="108"/>
    </row>
    <row r="79" spans="1:25" s="109" customFormat="1" ht="129.6" x14ac:dyDescent="0.3">
      <c r="A79" s="104">
        <v>77</v>
      </c>
      <c r="B79" s="19" t="s">
        <v>43</v>
      </c>
      <c r="C79" s="106" t="s">
        <v>23</v>
      </c>
      <c r="D79" s="19" t="s">
        <v>88</v>
      </c>
      <c r="E79" s="19" t="s">
        <v>655</v>
      </c>
      <c r="F79" s="19" t="s">
        <v>261</v>
      </c>
      <c r="G79" s="33" t="s">
        <v>434</v>
      </c>
      <c r="H79" s="19" t="s">
        <v>455</v>
      </c>
      <c r="I79" s="19" t="s">
        <v>366</v>
      </c>
      <c r="J79" s="107" t="s">
        <v>425</v>
      </c>
      <c r="K79" s="119"/>
      <c r="L79" s="120"/>
      <c r="M79" s="121"/>
      <c r="N79" s="20"/>
      <c r="O79" s="28" t="s">
        <v>420</v>
      </c>
      <c r="P79" s="77">
        <f t="shared" si="1"/>
        <v>0</v>
      </c>
      <c r="Q79" s="28"/>
      <c r="R79" s="19" t="s">
        <v>781</v>
      </c>
      <c r="S79" s="77"/>
      <c r="T79" s="33" t="s">
        <v>12</v>
      </c>
      <c r="U79" s="33"/>
      <c r="V79" s="33"/>
      <c r="W79" s="33"/>
      <c r="X79" s="78"/>
      <c r="Y79" s="108"/>
    </row>
    <row r="80" spans="1:25" s="109" customFormat="1" ht="201.6" x14ac:dyDescent="0.3">
      <c r="A80" s="104">
        <v>78</v>
      </c>
      <c r="B80" s="19" t="s">
        <v>43</v>
      </c>
      <c r="C80" s="106" t="s">
        <v>23</v>
      </c>
      <c r="D80" s="19" t="s">
        <v>89</v>
      </c>
      <c r="E80" s="19" t="s">
        <v>655</v>
      </c>
      <c r="F80" s="19" t="s">
        <v>261</v>
      </c>
      <c r="G80" s="33" t="s">
        <v>433</v>
      </c>
      <c r="H80" s="19" t="s">
        <v>456</v>
      </c>
      <c r="I80" s="19" t="s">
        <v>457</v>
      </c>
      <c r="J80" s="107" t="s">
        <v>160</v>
      </c>
      <c r="K80" s="119"/>
      <c r="L80" s="120"/>
      <c r="M80" s="121"/>
      <c r="N80" s="90"/>
      <c r="O80" s="28" t="s">
        <v>420</v>
      </c>
      <c r="P80" s="77">
        <f t="shared" si="1"/>
        <v>0</v>
      </c>
      <c r="Q80" s="28"/>
      <c r="R80" s="19" t="s">
        <v>782</v>
      </c>
      <c r="S80" s="77"/>
      <c r="T80" s="33" t="s">
        <v>15</v>
      </c>
      <c r="U80" s="33"/>
      <c r="V80" s="33"/>
      <c r="W80" s="33">
        <v>21</v>
      </c>
      <c r="X80" s="78"/>
      <c r="Y80" s="108"/>
    </row>
    <row r="81" spans="1:25" s="109" customFormat="1" ht="129.6" x14ac:dyDescent="0.3">
      <c r="A81" s="104">
        <v>79</v>
      </c>
      <c r="B81" s="19" t="s">
        <v>43</v>
      </c>
      <c r="C81" s="106" t="s">
        <v>23</v>
      </c>
      <c r="D81" s="19" t="s">
        <v>90</v>
      </c>
      <c r="E81" s="19" t="s">
        <v>655</v>
      </c>
      <c r="F81" s="19" t="s">
        <v>261</v>
      </c>
      <c r="G81" s="33" t="s">
        <v>434</v>
      </c>
      <c r="H81" s="19" t="s">
        <v>458</v>
      </c>
      <c r="I81" s="19" t="s">
        <v>414</v>
      </c>
      <c r="J81" s="107" t="s">
        <v>160</v>
      </c>
      <c r="K81" s="119"/>
      <c r="L81" s="120"/>
      <c r="M81" s="121"/>
      <c r="N81" s="90"/>
      <c r="O81" s="28" t="s">
        <v>420</v>
      </c>
      <c r="P81" s="77">
        <f t="shared" si="1"/>
        <v>0</v>
      </c>
      <c r="Q81" s="28"/>
      <c r="R81" s="19" t="s">
        <v>783</v>
      </c>
      <c r="S81" s="77"/>
      <c r="T81" s="33" t="s">
        <v>15</v>
      </c>
      <c r="U81" s="33"/>
      <c r="V81" s="33"/>
      <c r="W81" s="33"/>
      <c r="X81" s="78"/>
      <c r="Y81" s="108"/>
    </row>
    <row r="82" spans="1:25" s="109" customFormat="1" ht="129.6" x14ac:dyDescent="0.3">
      <c r="A82" s="104">
        <v>80</v>
      </c>
      <c r="B82" s="19" t="s">
        <v>43</v>
      </c>
      <c r="C82" s="106" t="s">
        <v>24</v>
      </c>
      <c r="D82" s="19" t="s">
        <v>91</v>
      </c>
      <c r="E82" s="19" t="s">
        <v>226</v>
      </c>
      <c r="F82" s="19" t="s">
        <v>261</v>
      </c>
      <c r="G82" s="33" t="s">
        <v>434</v>
      </c>
      <c r="H82" s="19" t="s">
        <v>459</v>
      </c>
      <c r="I82" s="19" t="s">
        <v>366</v>
      </c>
      <c r="J82" s="107" t="s">
        <v>158</v>
      </c>
      <c r="K82" s="119"/>
      <c r="L82" s="120"/>
      <c r="M82" s="121"/>
      <c r="N82" s="90"/>
      <c r="O82" s="28" t="s">
        <v>420</v>
      </c>
      <c r="P82" s="77">
        <f t="shared" si="1"/>
        <v>0</v>
      </c>
      <c r="Q82" s="28"/>
      <c r="R82" s="19" t="s">
        <v>784</v>
      </c>
      <c r="S82" s="77"/>
      <c r="T82" s="33" t="s">
        <v>12</v>
      </c>
      <c r="U82" s="33"/>
      <c r="V82" s="33"/>
      <c r="W82" s="33">
        <v>20</v>
      </c>
      <c r="X82" s="78"/>
      <c r="Y82" s="108"/>
    </row>
    <row r="83" spans="1:25" s="109" customFormat="1" ht="158.4" x14ac:dyDescent="0.3">
      <c r="A83" s="104">
        <v>81</v>
      </c>
      <c r="B83" s="19" t="s">
        <v>43</v>
      </c>
      <c r="C83" s="106" t="s">
        <v>24</v>
      </c>
      <c r="D83" s="19" t="s">
        <v>92</v>
      </c>
      <c r="E83" s="19" t="s">
        <v>231</v>
      </c>
      <c r="F83" s="19" t="s">
        <v>261</v>
      </c>
      <c r="G83" s="33" t="s">
        <v>434</v>
      </c>
      <c r="H83" s="19" t="s">
        <v>460</v>
      </c>
      <c r="I83" s="19" t="s">
        <v>461</v>
      </c>
      <c r="J83" s="107" t="s">
        <v>158</v>
      </c>
      <c r="K83" s="119"/>
      <c r="L83" s="120"/>
      <c r="M83" s="121"/>
      <c r="N83" s="90"/>
      <c r="O83" s="28" t="s">
        <v>420</v>
      </c>
      <c r="P83" s="77">
        <f t="shared" si="1"/>
        <v>0</v>
      </c>
      <c r="Q83" s="28"/>
      <c r="R83" s="19" t="s">
        <v>785</v>
      </c>
      <c r="S83" s="77"/>
      <c r="T83" s="33" t="s">
        <v>15</v>
      </c>
      <c r="U83" s="33"/>
      <c r="V83" s="33"/>
      <c r="W83" s="33">
        <v>21</v>
      </c>
      <c r="X83" s="78"/>
      <c r="Y83" s="108"/>
    </row>
    <row r="84" spans="1:25" s="109" customFormat="1" ht="158.4" x14ac:dyDescent="0.3">
      <c r="A84" s="104">
        <v>82</v>
      </c>
      <c r="B84" s="19" t="s">
        <v>43</v>
      </c>
      <c r="C84" s="106" t="s">
        <v>24</v>
      </c>
      <c r="D84" s="19" t="s">
        <v>93</v>
      </c>
      <c r="E84" s="19" t="s">
        <v>231</v>
      </c>
      <c r="F84" s="19" t="s">
        <v>261</v>
      </c>
      <c r="G84" s="33" t="s">
        <v>434</v>
      </c>
      <c r="H84" s="19" t="s">
        <v>462</v>
      </c>
      <c r="I84" s="19" t="s">
        <v>461</v>
      </c>
      <c r="J84" s="107" t="s">
        <v>158</v>
      </c>
      <c r="K84" s="119"/>
      <c r="L84" s="120"/>
      <c r="M84" s="121"/>
      <c r="N84" s="90"/>
      <c r="O84" s="28" t="s">
        <v>420</v>
      </c>
      <c r="P84" s="77">
        <f t="shared" si="1"/>
        <v>0</v>
      </c>
      <c r="Q84" s="28"/>
      <c r="R84" s="19" t="s">
        <v>786</v>
      </c>
      <c r="S84" s="77"/>
      <c r="T84" s="33" t="s">
        <v>15</v>
      </c>
      <c r="U84" s="33"/>
      <c r="V84" s="33"/>
      <c r="W84" s="33">
        <v>21</v>
      </c>
      <c r="X84" s="78"/>
      <c r="Y84" s="108"/>
    </row>
    <row r="85" spans="1:25" s="109" customFormat="1" ht="100.8" x14ac:dyDescent="0.3">
      <c r="A85" s="104">
        <v>83</v>
      </c>
      <c r="B85" s="19" t="s">
        <v>43</v>
      </c>
      <c r="C85" s="106" t="s">
        <v>24</v>
      </c>
      <c r="D85" s="19" t="s">
        <v>94</v>
      </c>
      <c r="E85" s="19" t="s">
        <v>231</v>
      </c>
      <c r="F85" s="19" t="s">
        <v>261</v>
      </c>
      <c r="G85" s="33" t="s">
        <v>434</v>
      </c>
      <c r="H85" s="19" t="s">
        <v>463</v>
      </c>
      <c r="I85" s="19" t="s">
        <v>366</v>
      </c>
      <c r="J85" s="107" t="s">
        <v>158</v>
      </c>
      <c r="K85" s="119"/>
      <c r="L85" s="120"/>
      <c r="M85" s="121"/>
      <c r="N85" s="90"/>
      <c r="O85" s="28" t="s">
        <v>420</v>
      </c>
      <c r="P85" s="77">
        <f t="shared" si="1"/>
        <v>0</v>
      </c>
      <c r="Q85" s="28"/>
      <c r="R85" s="19" t="s">
        <v>787</v>
      </c>
      <c r="S85" s="77"/>
      <c r="T85" s="33" t="s">
        <v>14</v>
      </c>
      <c r="U85" s="33"/>
      <c r="V85" s="33"/>
      <c r="W85" s="33">
        <v>21</v>
      </c>
      <c r="X85" s="78"/>
      <c r="Y85" s="108"/>
    </row>
    <row r="86" spans="1:25" s="109" customFormat="1" ht="144" x14ac:dyDescent="0.3">
      <c r="A86" s="104">
        <v>84</v>
      </c>
      <c r="B86" s="19" t="s">
        <v>43</v>
      </c>
      <c r="C86" s="106" t="s">
        <v>24</v>
      </c>
      <c r="D86" s="19" t="s">
        <v>95</v>
      </c>
      <c r="E86" s="19" t="s">
        <v>257</v>
      </c>
      <c r="F86" s="19" t="s">
        <v>261</v>
      </c>
      <c r="G86" s="33" t="s">
        <v>433</v>
      </c>
      <c r="H86" s="19" t="s">
        <v>464</v>
      </c>
      <c r="I86" s="19" t="s">
        <v>366</v>
      </c>
      <c r="J86" s="107" t="s">
        <v>425</v>
      </c>
      <c r="K86" s="119"/>
      <c r="L86" s="120"/>
      <c r="M86" s="121"/>
      <c r="N86" s="90"/>
      <c r="O86" s="28" t="s">
        <v>420</v>
      </c>
      <c r="P86" s="77">
        <f t="shared" si="1"/>
        <v>0</v>
      </c>
      <c r="Q86" s="28"/>
      <c r="R86" s="19" t="s">
        <v>788</v>
      </c>
      <c r="S86" s="77"/>
      <c r="T86" s="33" t="s">
        <v>12</v>
      </c>
      <c r="U86" s="33"/>
      <c r="V86" s="33"/>
      <c r="W86" s="33"/>
      <c r="X86" s="78"/>
      <c r="Y86" s="108"/>
    </row>
    <row r="87" spans="1:25" s="109" customFormat="1" ht="172.8" x14ac:dyDescent="0.3">
      <c r="A87" s="104">
        <v>85</v>
      </c>
      <c r="B87" s="19" t="s">
        <v>43</v>
      </c>
      <c r="C87" s="106" t="s">
        <v>25</v>
      </c>
      <c r="D87" s="19" t="s">
        <v>96</v>
      </c>
      <c r="E87" s="19" t="s">
        <v>656</v>
      </c>
      <c r="F87" s="19" t="s">
        <v>261</v>
      </c>
      <c r="G87" s="33" t="s">
        <v>434</v>
      </c>
      <c r="H87" s="19" t="s">
        <v>465</v>
      </c>
      <c r="I87" s="19" t="s">
        <v>366</v>
      </c>
      <c r="J87" s="107" t="s">
        <v>425</v>
      </c>
      <c r="K87" s="119"/>
      <c r="L87" s="120"/>
      <c r="M87" s="121"/>
      <c r="N87" s="90"/>
      <c r="O87" s="28" t="s">
        <v>420</v>
      </c>
      <c r="P87" s="77">
        <f t="shared" si="1"/>
        <v>0</v>
      </c>
      <c r="Q87" s="28"/>
      <c r="R87" s="19" t="s">
        <v>838</v>
      </c>
      <c r="S87" s="77"/>
      <c r="T87" s="33" t="s">
        <v>15</v>
      </c>
      <c r="U87" s="33"/>
      <c r="V87" s="33"/>
      <c r="W87" s="33"/>
      <c r="X87" s="78"/>
      <c r="Y87" s="108"/>
    </row>
    <row r="88" spans="1:25" s="109" customFormat="1" ht="144" x14ac:dyDescent="0.3">
      <c r="A88" s="104">
        <v>86</v>
      </c>
      <c r="B88" s="19" t="s">
        <v>43</v>
      </c>
      <c r="C88" s="106" t="s">
        <v>25</v>
      </c>
      <c r="D88" s="19" t="s">
        <v>97</v>
      </c>
      <c r="E88" s="19" t="s">
        <v>199</v>
      </c>
      <c r="F88" s="19" t="s">
        <v>261</v>
      </c>
      <c r="G88" s="33" t="s">
        <v>433</v>
      </c>
      <c r="H88" s="19" t="s">
        <v>466</v>
      </c>
      <c r="I88" s="19" t="s">
        <v>366</v>
      </c>
      <c r="J88" s="107" t="s">
        <v>425</v>
      </c>
      <c r="K88" s="119"/>
      <c r="L88" s="120"/>
      <c r="M88" s="121"/>
      <c r="N88" s="90"/>
      <c r="O88" s="28" t="s">
        <v>420</v>
      </c>
      <c r="P88" s="77">
        <f t="shared" si="1"/>
        <v>0</v>
      </c>
      <c r="Q88" s="28"/>
      <c r="R88" s="19" t="s">
        <v>839</v>
      </c>
      <c r="S88" s="77"/>
      <c r="T88" s="33" t="s">
        <v>15</v>
      </c>
      <c r="U88" s="33"/>
      <c r="V88" s="33"/>
      <c r="W88" s="33"/>
      <c r="X88" s="78"/>
      <c r="Y88" s="108"/>
    </row>
    <row r="89" spans="1:25" s="109" customFormat="1" ht="345.6" x14ac:dyDescent="0.3">
      <c r="A89" s="104">
        <v>87</v>
      </c>
      <c r="B89" s="19" t="s">
        <v>43</v>
      </c>
      <c r="C89" s="106" t="s">
        <v>25</v>
      </c>
      <c r="D89" s="19" t="s">
        <v>98</v>
      </c>
      <c r="E89" s="19" t="s">
        <v>200</v>
      </c>
      <c r="F89" s="19" t="s">
        <v>261</v>
      </c>
      <c r="G89" s="33" t="s">
        <v>433</v>
      </c>
      <c r="H89" s="19" t="s">
        <v>467</v>
      </c>
      <c r="I89" s="19" t="s">
        <v>366</v>
      </c>
      <c r="J89" s="107" t="s">
        <v>425</v>
      </c>
      <c r="K89" s="119"/>
      <c r="L89" s="120"/>
      <c r="M89" s="121"/>
      <c r="N89" s="90"/>
      <c r="O89" s="28" t="s">
        <v>420</v>
      </c>
      <c r="P89" s="77">
        <f t="shared" si="1"/>
        <v>0</v>
      </c>
      <c r="Q89" s="28"/>
      <c r="R89" s="19" t="s">
        <v>840</v>
      </c>
      <c r="S89" s="77"/>
      <c r="T89" s="33" t="s">
        <v>15</v>
      </c>
      <c r="U89" s="33"/>
      <c r="V89" s="33"/>
      <c r="W89" s="33"/>
      <c r="X89" s="78"/>
      <c r="Y89" s="108"/>
    </row>
    <row r="90" spans="1:25" s="109" customFormat="1" ht="201.6" x14ac:dyDescent="0.3">
      <c r="A90" s="104">
        <v>88</v>
      </c>
      <c r="B90" s="19" t="s">
        <v>43</v>
      </c>
      <c r="C90" s="106" t="s">
        <v>25</v>
      </c>
      <c r="D90" s="19" t="s">
        <v>99</v>
      </c>
      <c r="E90" s="19" t="s">
        <v>200</v>
      </c>
      <c r="F90" s="19" t="s">
        <v>261</v>
      </c>
      <c r="G90" s="33" t="s">
        <v>433</v>
      </c>
      <c r="H90" s="19" t="s">
        <v>468</v>
      </c>
      <c r="I90" s="19" t="s">
        <v>366</v>
      </c>
      <c r="J90" s="107" t="s">
        <v>160</v>
      </c>
      <c r="K90" s="119"/>
      <c r="L90" s="120"/>
      <c r="M90" s="121"/>
      <c r="N90" s="90"/>
      <c r="O90" s="28" t="s">
        <v>420</v>
      </c>
      <c r="P90" s="77">
        <f t="shared" si="1"/>
        <v>0</v>
      </c>
      <c r="Q90" s="28"/>
      <c r="R90" s="19" t="s">
        <v>789</v>
      </c>
      <c r="S90" s="77"/>
      <c r="T90" s="33" t="s">
        <v>12</v>
      </c>
      <c r="U90" s="33"/>
      <c r="V90" s="33"/>
      <c r="W90" s="33"/>
      <c r="X90" s="78"/>
      <c r="Y90" s="108"/>
    </row>
    <row r="91" spans="1:25" s="109" customFormat="1" ht="100.8" x14ac:dyDescent="0.3">
      <c r="A91" s="104">
        <v>89</v>
      </c>
      <c r="B91" s="84" t="s">
        <v>36</v>
      </c>
      <c r="C91" s="106" t="s">
        <v>30</v>
      </c>
      <c r="D91" s="84" t="s">
        <v>100</v>
      </c>
      <c r="E91" s="84" t="s">
        <v>232</v>
      </c>
      <c r="F91" s="84" t="s">
        <v>282</v>
      </c>
      <c r="G91" s="85" t="s">
        <v>434</v>
      </c>
      <c r="H91" s="84" t="s">
        <v>470</v>
      </c>
      <c r="I91" s="84" t="s">
        <v>469</v>
      </c>
      <c r="J91" s="107" t="s">
        <v>160</v>
      </c>
      <c r="K91" s="119"/>
      <c r="L91" s="120"/>
      <c r="M91" s="121"/>
      <c r="N91" s="90"/>
      <c r="O91" s="28" t="s">
        <v>420</v>
      </c>
      <c r="P91" s="77">
        <f t="shared" si="1"/>
        <v>0</v>
      </c>
      <c r="Q91" s="28"/>
      <c r="R91" s="84" t="s">
        <v>790</v>
      </c>
      <c r="S91" s="77"/>
      <c r="T91" s="85" t="s">
        <v>15</v>
      </c>
      <c r="U91" s="85"/>
      <c r="V91" s="85"/>
      <c r="W91" s="85">
        <v>31</v>
      </c>
      <c r="X91" s="78"/>
      <c r="Y91" s="108"/>
    </row>
    <row r="92" spans="1:25" s="109" customFormat="1" ht="115.2" x14ac:dyDescent="0.3">
      <c r="A92" s="104">
        <v>90</v>
      </c>
      <c r="B92" s="84" t="s">
        <v>36</v>
      </c>
      <c r="C92" s="106" t="s">
        <v>30</v>
      </c>
      <c r="D92" s="84" t="s">
        <v>101</v>
      </c>
      <c r="E92" s="84" t="s">
        <v>233</v>
      </c>
      <c r="F92" s="84" t="s">
        <v>283</v>
      </c>
      <c r="G92" s="85" t="s">
        <v>434</v>
      </c>
      <c r="H92" s="84" t="s">
        <v>471</v>
      </c>
      <c r="I92" s="84" t="s">
        <v>472</v>
      </c>
      <c r="J92" s="107" t="s">
        <v>158</v>
      </c>
      <c r="K92" s="119"/>
      <c r="L92" s="120"/>
      <c r="M92" s="121"/>
      <c r="N92" s="90"/>
      <c r="O92" s="28" t="s">
        <v>420</v>
      </c>
      <c r="P92" s="77">
        <f t="shared" si="1"/>
        <v>0</v>
      </c>
      <c r="Q92" s="28"/>
      <c r="R92" s="84" t="s">
        <v>791</v>
      </c>
      <c r="S92" s="77"/>
      <c r="T92" s="85" t="s">
        <v>15</v>
      </c>
      <c r="U92" s="85"/>
      <c r="V92" s="85"/>
      <c r="W92" s="85"/>
      <c r="X92" s="78"/>
      <c r="Y92" s="108"/>
    </row>
    <row r="93" spans="1:25" s="109" customFormat="1" ht="129.6" x14ac:dyDescent="0.3">
      <c r="A93" s="104">
        <v>91</v>
      </c>
      <c r="B93" s="84" t="s">
        <v>36</v>
      </c>
      <c r="C93" s="106" t="s">
        <v>30</v>
      </c>
      <c r="D93" s="84" t="s">
        <v>102</v>
      </c>
      <c r="E93" s="84" t="s">
        <v>234</v>
      </c>
      <c r="F93" s="84" t="s">
        <v>284</v>
      </c>
      <c r="G93" s="85" t="s">
        <v>434</v>
      </c>
      <c r="H93" s="84" t="s">
        <v>473</v>
      </c>
      <c r="I93" s="84" t="s">
        <v>469</v>
      </c>
      <c r="J93" s="107" t="s">
        <v>160</v>
      </c>
      <c r="K93" s="119"/>
      <c r="L93" s="120"/>
      <c r="M93" s="121"/>
      <c r="N93" s="90"/>
      <c r="O93" s="28" t="s">
        <v>420</v>
      </c>
      <c r="P93" s="77">
        <f t="shared" si="1"/>
        <v>0</v>
      </c>
      <c r="Q93" s="28"/>
      <c r="R93" s="84" t="s">
        <v>860</v>
      </c>
      <c r="S93" s="77"/>
      <c r="T93" s="85" t="s">
        <v>15</v>
      </c>
      <c r="U93" s="85"/>
      <c r="V93" s="85"/>
      <c r="W93" s="85">
        <v>31</v>
      </c>
      <c r="X93" s="78"/>
      <c r="Y93" s="108"/>
    </row>
    <row r="94" spans="1:25" s="109" customFormat="1" ht="57.6" x14ac:dyDescent="0.3">
      <c r="A94" s="104">
        <v>92</v>
      </c>
      <c r="B94" s="84" t="s">
        <v>36</v>
      </c>
      <c r="C94" s="106" t="s">
        <v>30</v>
      </c>
      <c r="D94" s="84" t="s">
        <v>103</v>
      </c>
      <c r="E94" s="84" t="s">
        <v>234</v>
      </c>
      <c r="F94" s="84" t="s">
        <v>285</v>
      </c>
      <c r="G94" s="85" t="s">
        <v>434</v>
      </c>
      <c r="H94" s="84" t="s">
        <v>474</v>
      </c>
      <c r="I94" s="84" t="s">
        <v>469</v>
      </c>
      <c r="J94" s="107" t="s">
        <v>160</v>
      </c>
      <c r="K94" s="119"/>
      <c r="L94" s="120"/>
      <c r="M94" s="121"/>
      <c r="N94" s="90"/>
      <c r="O94" s="28" t="s">
        <v>420</v>
      </c>
      <c r="P94" s="77">
        <f t="shared" si="1"/>
        <v>0</v>
      </c>
      <c r="Q94" s="28"/>
      <c r="R94" s="84" t="s">
        <v>861</v>
      </c>
      <c r="S94" s="77"/>
      <c r="T94" s="85" t="s">
        <v>15</v>
      </c>
      <c r="U94" s="85"/>
      <c r="V94" s="85"/>
      <c r="W94" s="85">
        <v>31</v>
      </c>
      <c r="X94" s="78"/>
      <c r="Y94" s="108"/>
    </row>
    <row r="95" spans="1:25" s="109" customFormat="1" ht="129.6" x14ac:dyDescent="0.3">
      <c r="A95" s="104">
        <v>93</v>
      </c>
      <c r="B95" s="84" t="s">
        <v>36</v>
      </c>
      <c r="C95" s="106" t="s">
        <v>30</v>
      </c>
      <c r="D95" s="84" t="s">
        <v>104</v>
      </c>
      <c r="E95" s="84" t="s">
        <v>235</v>
      </c>
      <c r="F95" s="84" t="s">
        <v>286</v>
      </c>
      <c r="G95" s="85" t="s">
        <v>434</v>
      </c>
      <c r="H95" s="84" t="s">
        <v>475</v>
      </c>
      <c r="I95" s="84" t="s">
        <v>469</v>
      </c>
      <c r="J95" s="107" t="s">
        <v>158</v>
      </c>
      <c r="K95" s="119"/>
      <c r="L95" s="120"/>
      <c r="M95" s="121"/>
      <c r="N95" s="90"/>
      <c r="O95" s="28" t="s">
        <v>420</v>
      </c>
      <c r="P95" s="77">
        <f t="shared" si="1"/>
        <v>0</v>
      </c>
      <c r="Q95" s="28"/>
      <c r="R95" s="84" t="s">
        <v>792</v>
      </c>
      <c r="S95" s="77"/>
      <c r="T95" s="85" t="s">
        <v>15</v>
      </c>
      <c r="U95" s="85"/>
      <c r="V95" s="85"/>
      <c r="W95" s="85">
        <v>31</v>
      </c>
      <c r="X95" s="78"/>
      <c r="Y95" s="108"/>
    </row>
    <row r="96" spans="1:25" s="109" customFormat="1" ht="86.4" x14ac:dyDescent="0.3">
      <c r="A96" s="104">
        <v>94</v>
      </c>
      <c r="B96" s="84" t="s">
        <v>36</v>
      </c>
      <c r="C96" s="106" t="s">
        <v>30</v>
      </c>
      <c r="D96" s="84" t="s">
        <v>105</v>
      </c>
      <c r="E96" s="84" t="s">
        <v>194</v>
      </c>
      <c r="F96" s="84" t="s">
        <v>261</v>
      </c>
      <c r="G96" s="85" t="s">
        <v>433</v>
      </c>
      <c r="H96" s="84" t="s">
        <v>476</v>
      </c>
      <c r="I96" s="84" t="s">
        <v>477</v>
      </c>
      <c r="J96" s="107" t="s">
        <v>160</v>
      </c>
      <c r="K96" s="119"/>
      <c r="L96" s="120"/>
      <c r="M96" s="121"/>
      <c r="N96" s="90"/>
      <c r="O96" s="28" t="s">
        <v>420</v>
      </c>
      <c r="P96" s="77">
        <f t="shared" si="1"/>
        <v>0</v>
      </c>
      <c r="Q96" s="28"/>
      <c r="R96" s="84" t="s">
        <v>793</v>
      </c>
      <c r="S96" s="77"/>
      <c r="T96" s="85" t="s">
        <v>13</v>
      </c>
      <c r="U96" s="85"/>
      <c r="V96" s="85"/>
      <c r="W96" s="85"/>
      <c r="X96" s="78"/>
      <c r="Y96" s="108"/>
    </row>
    <row r="97" spans="1:25" s="109" customFormat="1" ht="129.6" x14ac:dyDescent="0.3">
      <c r="A97" s="104">
        <v>95</v>
      </c>
      <c r="B97" s="84" t="s">
        <v>36</v>
      </c>
      <c r="C97" s="106" t="s">
        <v>30</v>
      </c>
      <c r="D97" s="84" t="s">
        <v>106</v>
      </c>
      <c r="E97" s="84" t="s">
        <v>255</v>
      </c>
      <c r="F97" s="84" t="s">
        <v>261</v>
      </c>
      <c r="G97" s="85" t="s">
        <v>433</v>
      </c>
      <c r="H97" s="84" t="s">
        <v>478</v>
      </c>
      <c r="I97" s="84" t="s">
        <v>479</v>
      </c>
      <c r="J97" s="107" t="s">
        <v>425</v>
      </c>
      <c r="K97" s="119"/>
      <c r="L97" s="120"/>
      <c r="M97" s="121"/>
      <c r="N97" s="90"/>
      <c r="O97" s="28" t="s">
        <v>420</v>
      </c>
      <c r="P97" s="77">
        <f t="shared" si="1"/>
        <v>0</v>
      </c>
      <c r="Q97" s="28"/>
      <c r="R97" s="84" t="s">
        <v>794</v>
      </c>
      <c r="S97" s="77"/>
      <c r="T97" s="85" t="s">
        <v>13</v>
      </c>
      <c r="U97" s="85"/>
      <c r="V97" s="85"/>
      <c r="W97" s="85">
        <v>31</v>
      </c>
      <c r="X97" s="78"/>
      <c r="Y97" s="108"/>
    </row>
    <row r="98" spans="1:25" s="109" customFormat="1" ht="100.8" x14ac:dyDescent="0.3">
      <c r="A98" s="104">
        <v>96</v>
      </c>
      <c r="B98" s="84" t="s">
        <v>36</v>
      </c>
      <c r="C98" s="106" t="s">
        <v>31</v>
      </c>
      <c r="D98" s="84" t="s">
        <v>107</v>
      </c>
      <c r="E98" s="84" t="s">
        <v>236</v>
      </c>
      <c r="F98" s="84" t="s">
        <v>287</v>
      </c>
      <c r="G98" s="85" t="s">
        <v>434</v>
      </c>
      <c r="H98" s="84" t="s">
        <v>480</v>
      </c>
      <c r="I98" s="84" t="s">
        <v>366</v>
      </c>
      <c r="J98" s="107" t="s">
        <v>158</v>
      </c>
      <c r="K98" s="119"/>
      <c r="L98" s="120"/>
      <c r="M98" s="121"/>
      <c r="N98" s="90"/>
      <c r="O98" s="28" t="s">
        <v>420</v>
      </c>
      <c r="P98" s="77">
        <f t="shared" si="1"/>
        <v>0</v>
      </c>
      <c r="Q98" s="28"/>
      <c r="R98" s="84" t="s">
        <v>795</v>
      </c>
      <c r="S98" s="77"/>
      <c r="T98" s="85" t="s">
        <v>15</v>
      </c>
      <c r="U98" s="85"/>
      <c r="V98" s="85"/>
      <c r="W98" s="85"/>
      <c r="X98" s="78"/>
      <c r="Y98" s="108"/>
    </row>
    <row r="99" spans="1:25" s="109" customFormat="1" ht="115.2" x14ac:dyDescent="0.3">
      <c r="A99" s="104">
        <v>97</v>
      </c>
      <c r="B99" s="84" t="s">
        <v>36</v>
      </c>
      <c r="C99" s="106" t="s">
        <v>31</v>
      </c>
      <c r="D99" s="84" t="s">
        <v>108</v>
      </c>
      <c r="E99" s="84" t="s">
        <v>237</v>
      </c>
      <c r="F99" s="84" t="s">
        <v>261</v>
      </c>
      <c r="G99" s="85" t="s">
        <v>434</v>
      </c>
      <c r="H99" s="84" t="s">
        <v>481</v>
      </c>
      <c r="I99" s="84" t="s">
        <v>482</v>
      </c>
      <c r="J99" s="107" t="s">
        <v>158</v>
      </c>
      <c r="K99" s="119"/>
      <c r="L99" s="120"/>
      <c r="M99" s="121"/>
      <c r="N99" s="90"/>
      <c r="O99" s="28" t="s">
        <v>420</v>
      </c>
      <c r="P99" s="77">
        <f t="shared" si="1"/>
        <v>0</v>
      </c>
      <c r="Q99" s="28"/>
      <c r="R99" s="84" t="s">
        <v>796</v>
      </c>
      <c r="S99" s="77"/>
      <c r="T99" s="85" t="s">
        <v>15</v>
      </c>
      <c r="U99" s="85"/>
      <c r="V99" s="85"/>
      <c r="W99" s="85">
        <v>31</v>
      </c>
      <c r="X99" s="78"/>
      <c r="Y99" s="108"/>
    </row>
    <row r="100" spans="1:25" s="109" customFormat="1" ht="158.4" x14ac:dyDescent="0.3">
      <c r="A100" s="104">
        <v>98</v>
      </c>
      <c r="B100" s="84" t="s">
        <v>36</v>
      </c>
      <c r="C100" s="106" t="s">
        <v>31</v>
      </c>
      <c r="D100" s="84" t="s">
        <v>109</v>
      </c>
      <c r="E100" s="84" t="s">
        <v>237</v>
      </c>
      <c r="F100" s="84" t="s">
        <v>261</v>
      </c>
      <c r="G100" s="85" t="s">
        <v>434</v>
      </c>
      <c r="H100" s="84" t="s">
        <v>483</v>
      </c>
      <c r="I100" s="84" t="s">
        <v>484</v>
      </c>
      <c r="J100" s="107" t="s">
        <v>158</v>
      </c>
      <c r="K100" s="119"/>
      <c r="L100" s="120"/>
      <c r="M100" s="121"/>
      <c r="N100" s="90"/>
      <c r="O100" s="28" t="s">
        <v>420</v>
      </c>
      <c r="P100" s="77">
        <f t="shared" si="1"/>
        <v>0</v>
      </c>
      <c r="Q100" s="28"/>
      <c r="R100" s="84" t="s">
        <v>797</v>
      </c>
      <c r="S100" s="77"/>
      <c r="T100" s="85" t="s">
        <v>15</v>
      </c>
      <c r="U100" s="85"/>
      <c r="V100" s="85"/>
      <c r="W100" s="85">
        <v>31</v>
      </c>
      <c r="X100" s="78"/>
      <c r="Y100" s="108"/>
    </row>
    <row r="101" spans="1:25" s="109" customFormat="1" ht="129.6" x14ac:dyDescent="0.3">
      <c r="A101" s="104">
        <v>99</v>
      </c>
      <c r="B101" s="84" t="s">
        <v>36</v>
      </c>
      <c r="C101" s="106" t="s">
        <v>31</v>
      </c>
      <c r="D101" s="84" t="s">
        <v>110</v>
      </c>
      <c r="E101" s="84" t="s">
        <v>238</v>
      </c>
      <c r="F101" s="84" t="s">
        <v>288</v>
      </c>
      <c r="G101" s="85" t="s">
        <v>434</v>
      </c>
      <c r="H101" s="84" t="s">
        <v>485</v>
      </c>
      <c r="I101" s="84" t="s">
        <v>486</v>
      </c>
      <c r="J101" s="107" t="s">
        <v>158</v>
      </c>
      <c r="K101" s="119"/>
      <c r="L101" s="120"/>
      <c r="M101" s="121"/>
      <c r="N101" s="90"/>
      <c r="O101" s="28" t="s">
        <v>420</v>
      </c>
      <c r="P101" s="77">
        <f t="shared" si="1"/>
        <v>0</v>
      </c>
      <c r="Q101" s="28"/>
      <c r="R101" s="84" t="s">
        <v>798</v>
      </c>
      <c r="S101" s="77"/>
      <c r="T101" s="85" t="s">
        <v>15</v>
      </c>
      <c r="U101" s="85"/>
      <c r="V101" s="85"/>
      <c r="W101" s="85"/>
      <c r="X101" s="78"/>
      <c r="Y101" s="108"/>
    </row>
    <row r="102" spans="1:25" s="109" customFormat="1" ht="158.4" x14ac:dyDescent="0.3">
      <c r="A102" s="104">
        <v>100</v>
      </c>
      <c r="B102" s="84" t="s">
        <v>36</v>
      </c>
      <c r="C102" s="106" t="s">
        <v>31</v>
      </c>
      <c r="D102" s="84" t="s">
        <v>111</v>
      </c>
      <c r="E102" s="84" t="s">
        <v>657</v>
      </c>
      <c r="F102" s="84" t="s">
        <v>289</v>
      </c>
      <c r="G102" s="85" t="s">
        <v>434</v>
      </c>
      <c r="H102" s="84" t="s">
        <v>487</v>
      </c>
      <c r="I102" s="84" t="s">
        <v>486</v>
      </c>
      <c r="J102" s="107" t="s">
        <v>158</v>
      </c>
      <c r="K102" s="119"/>
      <c r="L102" s="120"/>
      <c r="M102" s="121"/>
      <c r="N102" s="90"/>
      <c r="O102" s="28" t="s">
        <v>420</v>
      </c>
      <c r="P102" s="77">
        <f t="shared" si="1"/>
        <v>0</v>
      </c>
      <c r="Q102" s="28"/>
      <c r="R102" s="84" t="s">
        <v>799</v>
      </c>
      <c r="S102" s="77"/>
      <c r="T102" s="85" t="s">
        <v>15</v>
      </c>
      <c r="U102" s="85"/>
      <c r="V102" s="85"/>
      <c r="W102" s="85"/>
      <c r="X102" s="78"/>
      <c r="Y102" s="108"/>
    </row>
    <row r="103" spans="1:25" s="109" customFormat="1" ht="172.8" x14ac:dyDescent="0.3">
      <c r="A103" s="104">
        <v>101</v>
      </c>
      <c r="B103" s="84" t="s">
        <v>36</v>
      </c>
      <c r="C103" s="106" t="s">
        <v>31</v>
      </c>
      <c r="D103" s="84" t="s">
        <v>112</v>
      </c>
      <c r="E103" s="84" t="s">
        <v>239</v>
      </c>
      <c r="F103" s="84" t="s">
        <v>290</v>
      </c>
      <c r="G103" s="85" t="s">
        <v>434</v>
      </c>
      <c r="H103" s="84" t="s">
        <v>488</v>
      </c>
      <c r="I103" s="84" t="s">
        <v>489</v>
      </c>
      <c r="J103" s="107" t="s">
        <v>425</v>
      </c>
      <c r="K103" s="119"/>
      <c r="L103" s="120"/>
      <c r="M103" s="121"/>
      <c r="N103" s="90"/>
      <c r="O103" s="28" t="s">
        <v>420</v>
      </c>
      <c r="P103" s="77">
        <f t="shared" si="1"/>
        <v>0</v>
      </c>
      <c r="Q103" s="28"/>
      <c r="R103" s="84" t="s">
        <v>800</v>
      </c>
      <c r="S103" s="77"/>
      <c r="T103" s="85" t="s">
        <v>13</v>
      </c>
      <c r="U103" s="85"/>
      <c r="V103" s="85"/>
      <c r="W103" s="85"/>
      <c r="X103" s="78"/>
      <c r="Y103" s="108"/>
    </row>
    <row r="104" spans="1:25" s="109" customFormat="1" ht="100.8" x14ac:dyDescent="0.3">
      <c r="A104" s="104">
        <v>102</v>
      </c>
      <c r="B104" s="84" t="s">
        <v>36</v>
      </c>
      <c r="C104" s="106" t="s">
        <v>31</v>
      </c>
      <c r="D104" s="84" t="s">
        <v>113</v>
      </c>
      <c r="E104" s="84" t="s">
        <v>240</v>
      </c>
      <c r="F104" s="84" t="s">
        <v>291</v>
      </c>
      <c r="G104" s="85" t="s">
        <v>434</v>
      </c>
      <c r="H104" s="84" t="s">
        <v>490</v>
      </c>
      <c r="I104" s="84" t="s">
        <v>491</v>
      </c>
      <c r="J104" s="107" t="s">
        <v>159</v>
      </c>
      <c r="K104" s="119"/>
      <c r="L104" s="120"/>
      <c r="M104" s="121"/>
      <c r="N104" s="90"/>
      <c r="O104" s="28" t="s">
        <v>420</v>
      </c>
      <c r="P104" s="77">
        <f t="shared" si="1"/>
        <v>0</v>
      </c>
      <c r="Q104" s="28"/>
      <c r="R104" s="84" t="s">
        <v>801</v>
      </c>
      <c r="S104" s="77"/>
      <c r="T104" s="85" t="s">
        <v>13</v>
      </c>
      <c r="U104" s="85"/>
      <c r="V104" s="85"/>
      <c r="W104" s="85">
        <v>32</v>
      </c>
      <c r="X104" s="78"/>
      <c r="Y104" s="108"/>
    </row>
    <row r="105" spans="1:25" s="109" customFormat="1" ht="129.6" x14ac:dyDescent="0.3">
      <c r="A105" s="104">
        <v>103</v>
      </c>
      <c r="B105" s="84" t="s">
        <v>36</v>
      </c>
      <c r="C105" s="106" t="s">
        <v>31</v>
      </c>
      <c r="D105" s="84" t="s">
        <v>114</v>
      </c>
      <c r="E105" s="84" t="s">
        <v>241</v>
      </c>
      <c r="F105" s="84" t="s">
        <v>292</v>
      </c>
      <c r="G105" s="85" t="s">
        <v>434</v>
      </c>
      <c r="H105" s="84" t="s">
        <v>492</v>
      </c>
      <c r="I105" s="84" t="s">
        <v>366</v>
      </c>
      <c r="J105" s="107" t="s">
        <v>159</v>
      </c>
      <c r="K105" s="119"/>
      <c r="L105" s="120"/>
      <c r="M105" s="121"/>
      <c r="N105" s="90"/>
      <c r="O105" s="28" t="s">
        <v>420</v>
      </c>
      <c r="P105" s="77">
        <f t="shared" si="1"/>
        <v>0</v>
      </c>
      <c r="Q105" s="28"/>
      <c r="R105" s="84" t="s">
        <v>802</v>
      </c>
      <c r="S105" s="77"/>
      <c r="T105" s="85" t="s">
        <v>13</v>
      </c>
      <c r="U105" s="85"/>
      <c r="V105" s="85"/>
      <c r="W105" s="85"/>
      <c r="X105" s="78"/>
      <c r="Y105" s="108"/>
    </row>
    <row r="106" spans="1:25" s="109" customFormat="1" ht="86.4" x14ac:dyDescent="0.3">
      <c r="A106" s="104">
        <v>104</v>
      </c>
      <c r="B106" s="84" t="s">
        <v>36</v>
      </c>
      <c r="C106" s="106" t="s">
        <v>32</v>
      </c>
      <c r="D106" s="84" t="s">
        <v>115</v>
      </c>
      <c r="E106" s="84" t="s">
        <v>242</v>
      </c>
      <c r="F106" s="84" t="s">
        <v>293</v>
      </c>
      <c r="G106" s="85" t="s">
        <v>434</v>
      </c>
      <c r="H106" s="84" t="s">
        <v>493</v>
      </c>
      <c r="I106" s="84" t="s">
        <v>494</v>
      </c>
      <c r="J106" s="107" t="s">
        <v>158</v>
      </c>
      <c r="K106" s="119"/>
      <c r="L106" s="120"/>
      <c r="M106" s="121"/>
      <c r="N106" s="90"/>
      <c r="O106" s="28" t="s">
        <v>420</v>
      </c>
      <c r="P106" s="77">
        <f t="shared" si="1"/>
        <v>0</v>
      </c>
      <c r="Q106" s="28"/>
      <c r="R106" s="84" t="s">
        <v>862</v>
      </c>
      <c r="S106" s="77"/>
      <c r="T106" s="85" t="s">
        <v>15</v>
      </c>
      <c r="U106" s="85"/>
      <c r="V106" s="85"/>
      <c r="W106" s="85">
        <v>34</v>
      </c>
      <c r="X106" s="78"/>
      <c r="Y106" s="108"/>
    </row>
    <row r="107" spans="1:25" s="109" customFormat="1" ht="187.2" x14ac:dyDescent="0.3">
      <c r="A107" s="104">
        <v>105</v>
      </c>
      <c r="B107" s="84" t="s">
        <v>36</v>
      </c>
      <c r="C107" s="106" t="s">
        <v>32</v>
      </c>
      <c r="D107" s="84" t="s">
        <v>116</v>
      </c>
      <c r="E107" s="84" t="s">
        <v>243</v>
      </c>
      <c r="F107" s="84" t="s">
        <v>261</v>
      </c>
      <c r="G107" s="85" t="s">
        <v>434</v>
      </c>
      <c r="H107" s="84" t="s">
        <v>424</v>
      </c>
      <c r="I107" s="84" t="s">
        <v>495</v>
      </c>
      <c r="J107" s="107" t="s">
        <v>158</v>
      </c>
      <c r="K107" s="119"/>
      <c r="L107" s="120"/>
      <c r="M107" s="121"/>
      <c r="N107" s="90"/>
      <c r="O107" s="28" t="s">
        <v>420</v>
      </c>
      <c r="P107" s="77">
        <f t="shared" si="1"/>
        <v>0</v>
      </c>
      <c r="Q107" s="28"/>
      <c r="R107" s="84" t="s">
        <v>803</v>
      </c>
      <c r="S107" s="77"/>
      <c r="T107" s="85" t="s">
        <v>15</v>
      </c>
      <c r="U107" s="85"/>
      <c r="V107" s="85"/>
      <c r="W107" s="85">
        <v>34</v>
      </c>
      <c r="X107" s="78"/>
      <c r="Y107" s="108"/>
    </row>
    <row r="108" spans="1:25" s="109" customFormat="1" ht="144" x14ac:dyDescent="0.3">
      <c r="A108" s="104">
        <v>106</v>
      </c>
      <c r="B108" s="84" t="s">
        <v>36</v>
      </c>
      <c r="C108" s="106" t="s">
        <v>32</v>
      </c>
      <c r="D108" s="84" t="s">
        <v>117</v>
      </c>
      <c r="E108" s="84" t="s">
        <v>658</v>
      </c>
      <c r="F108" s="84" t="s">
        <v>261</v>
      </c>
      <c r="G108" s="85" t="s">
        <v>434</v>
      </c>
      <c r="H108" s="84" t="s">
        <v>424</v>
      </c>
      <c r="I108" s="84" t="s">
        <v>366</v>
      </c>
      <c r="J108" s="107" t="s">
        <v>425</v>
      </c>
      <c r="K108" s="119"/>
      <c r="L108" s="120"/>
      <c r="M108" s="121"/>
      <c r="N108" s="90"/>
      <c r="O108" s="28" t="s">
        <v>420</v>
      </c>
      <c r="P108" s="77">
        <f t="shared" si="1"/>
        <v>0</v>
      </c>
      <c r="Q108" s="28"/>
      <c r="R108" s="84" t="s">
        <v>804</v>
      </c>
      <c r="S108" s="77"/>
      <c r="T108" s="85" t="s">
        <v>14</v>
      </c>
      <c r="U108" s="85"/>
      <c r="V108" s="85"/>
      <c r="W108" s="85"/>
      <c r="X108" s="78"/>
      <c r="Y108" s="108"/>
    </row>
    <row r="109" spans="1:25" s="109" customFormat="1" ht="331.2" x14ac:dyDescent="0.3">
      <c r="A109" s="104">
        <v>107</v>
      </c>
      <c r="B109" s="84" t="s">
        <v>36</v>
      </c>
      <c r="C109" s="106" t="s">
        <v>32</v>
      </c>
      <c r="D109" s="84" t="s">
        <v>118</v>
      </c>
      <c r="E109" s="84" t="s">
        <v>244</v>
      </c>
      <c r="F109" s="84" t="s">
        <v>261</v>
      </c>
      <c r="G109" s="85" t="s">
        <v>434</v>
      </c>
      <c r="H109" s="84" t="s">
        <v>496</v>
      </c>
      <c r="I109" s="84" t="s">
        <v>360</v>
      </c>
      <c r="J109" s="107" t="s">
        <v>160</v>
      </c>
      <c r="K109" s="119"/>
      <c r="L109" s="120"/>
      <c r="M109" s="121"/>
      <c r="N109" s="90"/>
      <c r="O109" s="28" t="s">
        <v>420</v>
      </c>
      <c r="P109" s="77">
        <f t="shared" si="1"/>
        <v>0</v>
      </c>
      <c r="Q109" s="28"/>
      <c r="R109" s="84" t="s">
        <v>805</v>
      </c>
      <c r="S109" s="77"/>
      <c r="T109" s="85" t="s">
        <v>15</v>
      </c>
      <c r="U109" s="85"/>
      <c r="V109" s="85"/>
      <c r="W109" s="85">
        <v>33</v>
      </c>
      <c r="X109" s="79"/>
      <c r="Y109" s="108"/>
    </row>
    <row r="110" spans="1:25" s="109" customFormat="1" ht="374.4" x14ac:dyDescent="0.3">
      <c r="A110" s="104">
        <v>108</v>
      </c>
      <c r="B110" s="84" t="s">
        <v>36</v>
      </c>
      <c r="C110" s="106" t="s">
        <v>32</v>
      </c>
      <c r="D110" s="84" t="s">
        <v>119</v>
      </c>
      <c r="E110" s="84" t="s">
        <v>245</v>
      </c>
      <c r="F110" s="84" t="s">
        <v>261</v>
      </c>
      <c r="G110" s="85" t="s">
        <v>434</v>
      </c>
      <c r="H110" s="84" t="s">
        <v>497</v>
      </c>
      <c r="I110" s="84" t="s">
        <v>497</v>
      </c>
      <c r="J110" s="107" t="s">
        <v>160</v>
      </c>
      <c r="K110" s="119"/>
      <c r="L110" s="120"/>
      <c r="M110" s="121"/>
      <c r="N110" s="90"/>
      <c r="O110" s="28" t="s">
        <v>420</v>
      </c>
      <c r="P110" s="77">
        <f t="shared" si="1"/>
        <v>0</v>
      </c>
      <c r="Q110" s="28"/>
      <c r="R110" s="84" t="s">
        <v>806</v>
      </c>
      <c r="S110" s="77"/>
      <c r="T110" s="85" t="s">
        <v>15</v>
      </c>
      <c r="U110" s="85"/>
      <c r="V110" s="85"/>
      <c r="W110" s="85">
        <v>33</v>
      </c>
      <c r="X110" s="79"/>
      <c r="Y110" s="108"/>
    </row>
    <row r="111" spans="1:25" s="109" customFormat="1" ht="374.4" x14ac:dyDescent="0.3">
      <c r="A111" s="104">
        <v>109</v>
      </c>
      <c r="B111" s="84" t="s">
        <v>36</v>
      </c>
      <c r="C111" s="106" t="s">
        <v>32</v>
      </c>
      <c r="D111" s="84" t="s">
        <v>120</v>
      </c>
      <c r="E111" s="84" t="s">
        <v>245</v>
      </c>
      <c r="F111" s="84" t="s">
        <v>261</v>
      </c>
      <c r="G111" s="85" t="s">
        <v>434</v>
      </c>
      <c r="H111" s="84" t="s">
        <v>498</v>
      </c>
      <c r="I111" s="84" t="s">
        <v>498</v>
      </c>
      <c r="J111" s="107" t="s">
        <v>160</v>
      </c>
      <c r="K111" s="119"/>
      <c r="L111" s="120"/>
      <c r="M111" s="121"/>
      <c r="N111" s="90"/>
      <c r="O111" s="28" t="s">
        <v>420</v>
      </c>
      <c r="P111" s="77">
        <f t="shared" si="1"/>
        <v>0</v>
      </c>
      <c r="Q111" s="28"/>
      <c r="R111" s="84" t="s">
        <v>807</v>
      </c>
      <c r="S111" s="77"/>
      <c r="T111" s="85" t="s">
        <v>13</v>
      </c>
      <c r="U111" s="85"/>
      <c r="V111" s="85"/>
      <c r="W111" s="85">
        <v>33</v>
      </c>
      <c r="X111" s="79"/>
      <c r="Y111" s="108"/>
    </row>
    <row r="112" spans="1:25" s="109" customFormat="1" ht="129.6" x14ac:dyDescent="0.3">
      <c r="A112" s="104">
        <v>110</v>
      </c>
      <c r="B112" s="84" t="s">
        <v>36</v>
      </c>
      <c r="C112" s="106" t="s">
        <v>32</v>
      </c>
      <c r="D112" s="84" t="s">
        <v>121</v>
      </c>
      <c r="E112" s="84" t="s">
        <v>246</v>
      </c>
      <c r="F112" s="84" t="s">
        <v>261</v>
      </c>
      <c r="G112" s="85" t="s">
        <v>434</v>
      </c>
      <c r="H112" s="84" t="s">
        <v>499</v>
      </c>
      <c r="I112" s="84" t="s">
        <v>366</v>
      </c>
      <c r="J112" s="107" t="s">
        <v>425</v>
      </c>
      <c r="K112" s="119"/>
      <c r="L112" s="120"/>
      <c r="M112" s="121"/>
      <c r="N112" s="90"/>
      <c r="O112" s="28" t="s">
        <v>420</v>
      </c>
      <c r="P112" s="77">
        <f t="shared" si="1"/>
        <v>0</v>
      </c>
      <c r="Q112" s="28"/>
      <c r="R112" s="84" t="s">
        <v>808</v>
      </c>
      <c r="S112" s="77"/>
      <c r="T112" s="85" t="s">
        <v>15</v>
      </c>
      <c r="U112" s="85"/>
      <c r="V112" s="85"/>
      <c r="W112" s="85"/>
      <c r="X112" s="78"/>
      <c r="Y112" s="108"/>
    </row>
    <row r="113" spans="1:25" s="109" customFormat="1" ht="100.8" x14ac:dyDescent="0.3">
      <c r="A113" s="104">
        <v>111</v>
      </c>
      <c r="B113" s="86" t="s">
        <v>37</v>
      </c>
      <c r="C113" s="106" t="s">
        <v>33</v>
      </c>
      <c r="D113" s="86" t="s">
        <v>138</v>
      </c>
      <c r="E113" s="86" t="s">
        <v>194</v>
      </c>
      <c r="F113" s="86" t="s">
        <v>261</v>
      </c>
      <c r="G113" s="87" t="s">
        <v>433</v>
      </c>
      <c r="H113" s="86" t="s">
        <v>500</v>
      </c>
      <c r="I113" s="86" t="s">
        <v>366</v>
      </c>
      <c r="J113" s="107" t="s">
        <v>159</v>
      </c>
      <c r="K113" s="119"/>
      <c r="L113" s="120"/>
      <c r="M113" s="121"/>
      <c r="N113" s="90"/>
      <c r="O113" s="28" t="s">
        <v>420</v>
      </c>
      <c r="P113" s="77">
        <f t="shared" si="1"/>
        <v>0</v>
      </c>
      <c r="Q113" s="28"/>
      <c r="R113" s="86" t="s">
        <v>809</v>
      </c>
      <c r="S113" s="77"/>
      <c r="T113" s="87" t="s">
        <v>15</v>
      </c>
      <c r="U113" s="87"/>
      <c r="V113" s="87"/>
      <c r="W113" s="87"/>
      <c r="X113" s="78"/>
      <c r="Y113" s="108"/>
    </row>
    <row r="114" spans="1:25" s="109" customFormat="1" ht="172.8" x14ac:dyDescent="0.3">
      <c r="A114" s="104">
        <v>112</v>
      </c>
      <c r="B114" s="86" t="s">
        <v>37</v>
      </c>
      <c r="C114" s="106" t="s">
        <v>33</v>
      </c>
      <c r="D114" s="86" t="s">
        <v>139</v>
      </c>
      <c r="E114" s="86" t="s">
        <v>659</v>
      </c>
      <c r="F114" s="86" t="s">
        <v>261</v>
      </c>
      <c r="G114" s="87" t="s">
        <v>433</v>
      </c>
      <c r="H114" s="86" t="s">
        <v>501</v>
      </c>
      <c r="I114" s="86" t="s">
        <v>366</v>
      </c>
      <c r="J114" s="107" t="s">
        <v>159</v>
      </c>
      <c r="K114" s="119"/>
      <c r="L114" s="120"/>
      <c r="M114" s="121"/>
      <c r="N114" s="90"/>
      <c r="O114" s="28" t="s">
        <v>420</v>
      </c>
      <c r="P114" s="77">
        <f t="shared" si="1"/>
        <v>0</v>
      </c>
      <c r="Q114" s="28"/>
      <c r="R114" s="86" t="s">
        <v>810</v>
      </c>
      <c r="S114" s="77"/>
      <c r="T114" s="87" t="s">
        <v>15</v>
      </c>
      <c r="U114" s="87"/>
      <c r="V114" s="87"/>
      <c r="W114" s="87"/>
      <c r="X114" s="78"/>
      <c r="Y114" s="108"/>
    </row>
    <row r="115" spans="1:25" s="109" customFormat="1" ht="86.4" x14ac:dyDescent="0.3">
      <c r="A115" s="104">
        <v>113</v>
      </c>
      <c r="B115" s="86" t="s">
        <v>37</v>
      </c>
      <c r="C115" s="106" t="s">
        <v>33</v>
      </c>
      <c r="D115" s="86" t="s">
        <v>140</v>
      </c>
      <c r="E115" s="86" t="s">
        <v>194</v>
      </c>
      <c r="F115" s="86" t="s">
        <v>261</v>
      </c>
      <c r="G115" s="87" t="s">
        <v>433</v>
      </c>
      <c r="H115" s="86" t="s">
        <v>502</v>
      </c>
      <c r="I115" s="86" t="s">
        <v>366</v>
      </c>
      <c r="J115" s="107" t="s">
        <v>158</v>
      </c>
      <c r="K115" s="119"/>
      <c r="L115" s="120"/>
      <c r="M115" s="121"/>
      <c r="N115" s="90"/>
      <c r="O115" s="28" t="s">
        <v>420</v>
      </c>
      <c r="P115" s="77">
        <f t="shared" si="1"/>
        <v>0</v>
      </c>
      <c r="Q115" s="28"/>
      <c r="R115" s="86" t="s">
        <v>811</v>
      </c>
      <c r="S115" s="77"/>
      <c r="T115" s="87" t="s">
        <v>15</v>
      </c>
      <c r="U115" s="87"/>
      <c r="V115" s="87"/>
      <c r="W115" s="87"/>
      <c r="X115" s="78"/>
      <c r="Y115" s="108"/>
    </row>
    <row r="116" spans="1:25" s="109" customFormat="1" ht="144" x14ac:dyDescent="0.3">
      <c r="A116" s="104">
        <v>114</v>
      </c>
      <c r="B116" s="86" t="s">
        <v>37</v>
      </c>
      <c r="C116" s="106" t="s">
        <v>33</v>
      </c>
      <c r="D116" s="86" t="s">
        <v>141</v>
      </c>
      <c r="E116" s="86" t="s">
        <v>659</v>
      </c>
      <c r="F116" s="86" t="s">
        <v>261</v>
      </c>
      <c r="G116" s="87" t="s">
        <v>433</v>
      </c>
      <c r="H116" s="86" t="s">
        <v>503</v>
      </c>
      <c r="I116" s="86" t="s">
        <v>504</v>
      </c>
      <c r="J116" s="107" t="s">
        <v>158</v>
      </c>
      <c r="K116" s="119"/>
      <c r="L116" s="120"/>
      <c r="M116" s="121"/>
      <c r="N116" s="90"/>
      <c r="O116" s="28" t="s">
        <v>420</v>
      </c>
      <c r="P116" s="77">
        <f t="shared" si="1"/>
        <v>0</v>
      </c>
      <c r="Q116" s="28"/>
      <c r="R116" s="86" t="s">
        <v>812</v>
      </c>
      <c r="S116" s="77"/>
      <c r="T116" s="87" t="s">
        <v>15</v>
      </c>
      <c r="U116" s="87"/>
      <c r="V116" s="87"/>
      <c r="W116" s="87"/>
      <c r="X116" s="78"/>
      <c r="Y116" s="108"/>
    </row>
    <row r="117" spans="1:25" s="109" customFormat="1" ht="86.4" x14ac:dyDescent="0.3">
      <c r="A117" s="104">
        <v>115</v>
      </c>
      <c r="B117" s="86" t="s">
        <v>37</v>
      </c>
      <c r="C117" s="106" t="s">
        <v>33</v>
      </c>
      <c r="D117" s="86" t="s">
        <v>142</v>
      </c>
      <c r="E117" s="86" t="s">
        <v>249</v>
      </c>
      <c r="F117" s="86" t="s">
        <v>261</v>
      </c>
      <c r="G117" s="87" t="s">
        <v>434</v>
      </c>
      <c r="H117" s="86" t="s">
        <v>505</v>
      </c>
      <c r="I117" s="86" t="s">
        <v>366</v>
      </c>
      <c r="J117" s="107" t="s">
        <v>159</v>
      </c>
      <c r="K117" s="119"/>
      <c r="L117" s="120"/>
      <c r="M117" s="121"/>
      <c r="N117" s="90"/>
      <c r="O117" s="28" t="s">
        <v>420</v>
      </c>
      <c r="P117" s="77">
        <f t="shared" si="1"/>
        <v>0</v>
      </c>
      <c r="Q117" s="28"/>
      <c r="R117" s="86" t="s">
        <v>813</v>
      </c>
      <c r="S117" s="77"/>
      <c r="T117" s="87" t="s">
        <v>15</v>
      </c>
      <c r="U117" s="87"/>
      <c r="V117" s="87"/>
      <c r="W117" s="87">
        <v>51</v>
      </c>
      <c r="X117" s="78"/>
      <c r="Y117" s="108"/>
    </row>
    <row r="118" spans="1:25" s="109" customFormat="1" ht="144" x14ac:dyDescent="0.3">
      <c r="A118" s="104">
        <v>116</v>
      </c>
      <c r="B118" s="86" t="s">
        <v>37</v>
      </c>
      <c r="C118" s="106" t="s">
        <v>33</v>
      </c>
      <c r="D118" s="86" t="s">
        <v>143</v>
      </c>
      <c r="E118" s="86" t="s">
        <v>250</v>
      </c>
      <c r="F118" s="86" t="s">
        <v>261</v>
      </c>
      <c r="G118" s="87" t="s">
        <v>434</v>
      </c>
      <c r="H118" s="86" t="s">
        <v>500</v>
      </c>
      <c r="I118" s="86" t="s">
        <v>366</v>
      </c>
      <c r="J118" s="107" t="s">
        <v>159</v>
      </c>
      <c r="K118" s="119"/>
      <c r="L118" s="120"/>
      <c r="M118" s="121"/>
      <c r="N118" s="90"/>
      <c r="O118" s="28" t="s">
        <v>420</v>
      </c>
      <c r="P118" s="77">
        <f t="shared" si="1"/>
        <v>0</v>
      </c>
      <c r="Q118" s="28"/>
      <c r="R118" s="86" t="s">
        <v>814</v>
      </c>
      <c r="S118" s="77"/>
      <c r="T118" s="87" t="s">
        <v>15</v>
      </c>
      <c r="U118" s="87"/>
      <c r="V118" s="87"/>
      <c r="W118" s="87">
        <v>49</v>
      </c>
      <c r="X118" s="78"/>
      <c r="Y118" s="108"/>
    </row>
    <row r="119" spans="1:25" s="109" customFormat="1" ht="129.6" x14ac:dyDescent="0.3">
      <c r="A119" s="104">
        <v>117</v>
      </c>
      <c r="B119" s="86" t="s">
        <v>37</v>
      </c>
      <c r="C119" s="106" t="s">
        <v>33</v>
      </c>
      <c r="D119" s="86" t="s">
        <v>144</v>
      </c>
      <c r="E119" s="86" t="s">
        <v>194</v>
      </c>
      <c r="F119" s="86" t="s">
        <v>261</v>
      </c>
      <c r="G119" s="87" t="s">
        <v>433</v>
      </c>
      <c r="H119" s="86" t="s">
        <v>506</v>
      </c>
      <c r="I119" s="86" t="s">
        <v>507</v>
      </c>
      <c r="J119" s="107" t="s">
        <v>158</v>
      </c>
      <c r="K119" s="119"/>
      <c r="L119" s="120"/>
      <c r="M119" s="121"/>
      <c r="N119" s="90"/>
      <c r="O119" s="28" t="s">
        <v>420</v>
      </c>
      <c r="P119" s="77">
        <f t="shared" si="1"/>
        <v>0</v>
      </c>
      <c r="Q119" s="28"/>
      <c r="R119" s="86" t="s">
        <v>815</v>
      </c>
      <c r="S119" s="77"/>
      <c r="T119" s="87" t="s">
        <v>15</v>
      </c>
      <c r="U119" s="87"/>
      <c r="V119" s="87"/>
      <c r="W119" s="87"/>
      <c r="X119" s="78"/>
      <c r="Y119" s="108"/>
    </row>
    <row r="120" spans="1:25" s="109" customFormat="1" ht="144" x14ac:dyDescent="0.3">
      <c r="A120" s="104">
        <v>118</v>
      </c>
      <c r="B120" s="86" t="s">
        <v>37</v>
      </c>
      <c r="C120" s="106" t="s">
        <v>33</v>
      </c>
      <c r="D120" s="86" t="s">
        <v>145</v>
      </c>
      <c r="E120" s="86" t="s">
        <v>660</v>
      </c>
      <c r="F120" s="86" t="s">
        <v>298</v>
      </c>
      <c r="G120" s="87" t="s">
        <v>434</v>
      </c>
      <c r="H120" s="86" t="s">
        <v>508</v>
      </c>
      <c r="I120" s="86" t="s">
        <v>509</v>
      </c>
      <c r="J120" s="107" t="s">
        <v>158</v>
      </c>
      <c r="K120" s="119"/>
      <c r="L120" s="120"/>
      <c r="M120" s="121"/>
      <c r="N120" s="90"/>
      <c r="O120" s="28" t="s">
        <v>420</v>
      </c>
      <c r="P120" s="77">
        <f t="shared" si="1"/>
        <v>0</v>
      </c>
      <c r="Q120" s="28"/>
      <c r="R120" s="86" t="s">
        <v>816</v>
      </c>
      <c r="S120" s="77"/>
      <c r="T120" s="87" t="s">
        <v>15</v>
      </c>
      <c r="U120" s="87"/>
      <c r="V120" s="87"/>
      <c r="W120" s="87"/>
      <c r="X120" s="79"/>
      <c r="Y120" s="108"/>
    </row>
    <row r="121" spans="1:25" s="109" customFormat="1" ht="129.6" x14ac:dyDescent="0.3">
      <c r="A121" s="104">
        <v>119</v>
      </c>
      <c r="B121" s="86" t="s">
        <v>37</v>
      </c>
      <c r="C121" s="106" t="s">
        <v>33</v>
      </c>
      <c r="D121" s="86" t="s">
        <v>146</v>
      </c>
      <c r="E121" s="86" t="s">
        <v>661</v>
      </c>
      <c r="F121" s="86" t="s">
        <v>261</v>
      </c>
      <c r="G121" s="87" t="s">
        <v>433</v>
      </c>
      <c r="H121" s="86" t="s">
        <v>510</v>
      </c>
      <c r="I121" s="86" t="s">
        <v>366</v>
      </c>
      <c r="J121" s="107" t="s">
        <v>425</v>
      </c>
      <c r="K121" s="119"/>
      <c r="L121" s="120"/>
      <c r="M121" s="121"/>
      <c r="N121" s="20"/>
      <c r="O121" s="28" t="s">
        <v>420</v>
      </c>
      <c r="P121" s="77">
        <f t="shared" si="1"/>
        <v>0</v>
      </c>
      <c r="Q121" s="28"/>
      <c r="R121" s="86" t="s">
        <v>817</v>
      </c>
      <c r="S121" s="77"/>
      <c r="T121" s="87" t="s">
        <v>14</v>
      </c>
      <c r="U121" s="87"/>
      <c r="V121" s="87"/>
      <c r="W121" s="87"/>
      <c r="X121" s="78"/>
      <c r="Y121" s="108"/>
    </row>
    <row r="122" spans="1:25" s="109" customFormat="1" ht="360" x14ac:dyDescent="0.3">
      <c r="A122" s="104">
        <v>120</v>
      </c>
      <c r="B122" s="86" t="s">
        <v>37</v>
      </c>
      <c r="C122" s="106" t="s">
        <v>33</v>
      </c>
      <c r="D122" s="86" t="s">
        <v>852</v>
      </c>
      <c r="E122" s="86" t="s">
        <v>853</v>
      </c>
      <c r="F122" s="86" t="s">
        <v>261</v>
      </c>
      <c r="G122" s="87" t="s">
        <v>433</v>
      </c>
      <c r="H122" s="86" t="s">
        <v>854</v>
      </c>
      <c r="I122" s="86" t="s">
        <v>855</v>
      </c>
      <c r="J122" s="107" t="s">
        <v>158</v>
      </c>
      <c r="K122" s="119"/>
      <c r="L122" s="120"/>
      <c r="M122" s="121"/>
      <c r="N122" s="20"/>
      <c r="O122" s="28" t="s">
        <v>420</v>
      </c>
      <c r="P122" s="77">
        <f t="shared" si="1"/>
        <v>0</v>
      </c>
      <c r="Q122" s="28"/>
      <c r="R122" s="86" t="s">
        <v>856</v>
      </c>
      <c r="S122" s="77"/>
      <c r="T122" s="87" t="s">
        <v>15</v>
      </c>
      <c r="U122" s="87"/>
      <c r="V122" s="87"/>
      <c r="W122" s="87"/>
      <c r="X122" s="78"/>
    </row>
    <row r="123" spans="1:25" s="109" customFormat="1" ht="57.6" x14ac:dyDescent="0.3">
      <c r="A123" s="104">
        <v>121</v>
      </c>
      <c r="B123" s="86" t="s">
        <v>37</v>
      </c>
      <c r="C123" s="106" t="s">
        <v>34</v>
      </c>
      <c r="D123" s="86" t="s">
        <v>147</v>
      </c>
      <c r="E123" s="86" t="s">
        <v>251</v>
      </c>
      <c r="F123" s="86" t="s">
        <v>261</v>
      </c>
      <c r="G123" s="87" t="s">
        <v>434</v>
      </c>
      <c r="H123" s="86" t="s">
        <v>511</v>
      </c>
      <c r="I123" s="86" t="s">
        <v>366</v>
      </c>
      <c r="J123" s="107" t="s">
        <v>160</v>
      </c>
      <c r="K123" s="119"/>
      <c r="L123" s="120"/>
      <c r="M123" s="121"/>
      <c r="N123" s="90"/>
      <c r="O123" s="28" t="s">
        <v>420</v>
      </c>
      <c r="P123" s="77">
        <f t="shared" si="1"/>
        <v>0</v>
      </c>
      <c r="Q123" s="28"/>
      <c r="R123" s="86" t="s">
        <v>818</v>
      </c>
      <c r="S123" s="77"/>
      <c r="T123" s="87" t="s">
        <v>12</v>
      </c>
      <c r="U123" s="87"/>
      <c r="V123" s="87"/>
      <c r="W123" s="87"/>
      <c r="X123" s="78"/>
      <c r="Y123" s="108"/>
    </row>
    <row r="124" spans="1:25" s="109" customFormat="1" ht="216" x14ac:dyDescent="0.3">
      <c r="A124" s="104">
        <v>122</v>
      </c>
      <c r="B124" s="86" t="s">
        <v>37</v>
      </c>
      <c r="C124" s="106" t="s">
        <v>34</v>
      </c>
      <c r="D124" s="86" t="s">
        <v>148</v>
      </c>
      <c r="E124" s="86" t="s">
        <v>197</v>
      </c>
      <c r="F124" s="86" t="s">
        <v>261</v>
      </c>
      <c r="G124" s="87" t="s">
        <v>433</v>
      </c>
      <c r="H124" s="86" t="s">
        <v>512</v>
      </c>
      <c r="I124" s="86" t="s">
        <v>513</v>
      </c>
      <c r="J124" s="107" t="s">
        <v>158</v>
      </c>
      <c r="K124" s="119"/>
      <c r="L124" s="120"/>
      <c r="M124" s="121"/>
      <c r="N124" s="90"/>
      <c r="O124" s="28" t="s">
        <v>420</v>
      </c>
      <c r="P124" s="77">
        <f t="shared" si="1"/>
        <v>0</v>
      </c>
      <c r="Q124" s="28"/>
      <c r="R124" s="86" t="s">
        <v>819</v>
      </c>
      <c r="S124" s="77"/>
      <c r="T124" s="87" t="s">
        <v>15</v>
      </c>
      <c r="U124" s="87"/>
      <c r="V124" s="87"/>
      <c r="W124" s="87"/>
      <c r="X124" s="78"/>
      <c r="Y124" s="108"/>
    </row>
    <row r="125" spans="1:25" s="109" customFormat="1" ht="144" x14ac:dyDescent="0.3">
      <c r="A125" s="104">
        <v>123</v>
      </c>
      <c r="B125" s="86" t="s">
        <v>37</v>
      </c>
      <c r="C125" s="106" t="s">
        <v>34</v>
      </c>
      <c r="D125" s="86" t="s">
        <v>149</v>
      </c>
      <c r="E125" s="86" t="s">
        <v>248</v>
      </c>
      <c r="F125" s="86" t="s">
        <v>261</v>
      </c>
      <c r="G125" s="87" t="s">
        <v>434</v>
      </c>
      <c r="H125" s="86" t="s">
        <v>514</v>
      </c>
      <c r="I125" s="86" t="s">
        <v>509</v>
      </c>
      <c r="J125" s="107" t="s">
        <v>158</v>
      </c>
      <c r="K125" s="119"/>
      <c r="L125" s="120"/>
      <c r="M125" s="121"/>
      <c r="N125" s="90"/>
      <c r="O125" s="28" t="s">
        <v>420</v>
      </c>
      <c r="P125" s="77">
        <f t="shared" si="1"/>
        <v>0</v>
      </c>
      <c r="Q125" s="28"/>
      <c r="R125" s="86" t="s">
        <v>820</v>
      </c>
      <c r="S125" s="77"/>
      <c r="T125" s="87" t="s">
        <v>15</v>
      </c>
      <c r="U125" s="87"/>
      <c r="V125" s="87"/>
      <c r="W125" s="87">
        <v>48</v>
      </c>
      <c r="X125" s="79"/>
      <c r="Y125" s="108"/>
    </row>
    <row r="126" spans="1:25" s="109" customFormat="1" ht="115.2" x14ac:dyDescent="0.3">
      <c r="A126" s="104">
        <v>124</v>
      </c>
      <c r="B126" s="86" t="s">
        <v>37</v>
      </c>
      <c r="C126" s="106" t="s">
        <v>34</v>
      </c>
      <c r="D126" s="86" t="s">
        <v>150</v>
      </c>
      <c r="E126" s="86" t="s">
        <v>252</v>
      </c>
      <c r="F126" s="86" t="s">
        <v>261</v>
      </c>
      <c r="G126" s="87" t="s">
        <v>434</v>
      </c>
      <c r="H126" s="86" t="s">
        <v>515</v>
      </c>
      <c r="I126" s="86" t="s">
        <v>513</v>
      </c>
      <c r="J126" s="107" t="s">
        <v>159</v>
      </c>
      <c r="K126" s="119"/>
      <c r="L126" s="120"/>
      <c r="M126" s="121"/>
      <c r="N126" s="90"/>
      <c r="O126" s="28" t="s">
        <v>420</v>
      </c>
      <c r="P126" s="77">
        <f t="shared" si="1"/>
        <v>0</v>
      </c>
      <c r="Q126" s="28"/>
      <c r="R126" s="86" t="s">
        <v>821</v>
      </c>
      <c r="S126" s="77"/>
      <c r="T126" s="87" t="s">
        <v>12</v>
      </c>
      <c r="U126" s="87"/>
      <c r="V126" s="87"/>
      <c r="W126" s="87">
        <v>40</v>
      </c>
      <c r="X126" s="78"/>
      <c r="Y126" s="108"/>
    </row>
    <row r="127" spans="1:25" s="109" customFormat="1" ht="129.6" x14ac:dyDescent="0.3">
      <c r="A127" s="104">
        <v>125</v>
      </c>
      <c r="B127" s="86" t="s">
        <v>37</v>
      </c>
      <c r="C127" s="106" t="s">
        <v>35</v>
      </c>
      <c r="D127" s="86" t="s">
        <v>151</v>
      </c>
      <c r="E127" s="86" t="s">
        <v>247</v>
      </c>
      <c r="F127" s="86" t="s">
        <v>261</v>
      </c>
      <c r="G127" s="87" t="s">
        <v>434</v>
      </c>
      <c r="H127" s="86" t="s">
        <v>406</v>
      </c>
      <c r="I127" s="86" t="s">
        <v>366</v>
      </c>
      <c r="J127" s="107" t="s">
        <v>425</v>
      </c>
      <c r="K127" s="119"/>
      <c r="L127" s="120"/>
      <c r="M127" s="121"/>
      <c r="N127" s="90"/>
      <c r="O127" s="28" t="s">
        <v>420</v>
      </c>
      <c r="P127" s="77">
        <f t="shared" si="1"/>
        <v>0</v>
      </c>
      <c r="Q127" s="28"/>
      <c r="R127" s="86" t="s">
        <v>822</v>
      </c>
      <c r="S127" s="77"/>
      <c r="T127" s="87" t="s">
        <v>11</v>
      </c>
      <c r="U127" s="87"/>
      <c r="V127" s="87"/>
      <c r="W127" s="87"/>
      <c r="X127" s="78"/>
      <c r="Y127" s="108"/>
    </row>
    <row r="128" spans="1:25" s="109" customFormat="1" ht="129.6" x14ac:dyDescent="0.3">
      <c r="A128" s="104">
        <v>126</v>
      </c>
      <c r="B128" s="86" t="s">
        <v>37</v>
      </c>
      <c r="C128" s="106" t="s">
        <v>35</v>
      </c>
      <c r="D128" s="86" t="s">
        <v>152</v>
      </c>
      <c r="E128" s="86" t="s">
        <v>195</v>
      </c>
      <c r="F128" s="86" t="s">
        <v>261</v>
      </c>
      <c r="G128" s="87" t="s">
        <v>433</v>
      </c>
      <c r="H128" s="86" t="s">
        <v>516</v>
      </c>
      <c r="I128" s="86" t="s">
        <v>366</v>
      </c>
      <c r="J128" s="107" t="s">
        <v>158</v>
      </c>
      <c r="K128" s="119"/>
      <c r="L128" s="120"/>
      <c r="M128" s="121"/>
      <c r="N128" s="90"/>
      <c r="O128" s="28" t="s">
        <v>420</v>
      </c>
      <c r="P128" s="77">
        <f t="shared" si="1"/>
        <v>0</v>
      </c>
      <c r="Q128" s="28"/>
      <c r="R128" s="86" t="s">
        <v>823</v>
      </c>
      <c r="S128" s="77"/>
      <c r="T128" s="87" t="s">
        <v>11</v>
      </c>
      <c r="U128" s="87"/>
      <c r="V128" s="87"/>
      <c r="W128" s="87"/>
      <c r="X128" s="78"/>
      <c r="Y128" s="108"/>
    </row>
    <row r="129" spans="1:25" s="109" customFormat="1" ht="129.6" x14ac:dyDescent="0.3">
      <c r="A129" s="104">
        <v>127</v>
      </c>
      <c r="B129" s="86" t="s">
        <v>37</v>
      </c>
      <c r="C129" s="106" t="s">
        <v>35</v>
      </c>
      <c r="D129" s="86" t="s">
        <v>153</v>
      </c>
      <c r="E129" s="86" t="s">
        <v>195</v>
      </c>
      <c r="F129" s="86" t="s">
        <v>261</v>
      </c>
      <c r="G129" s="87" t="s">
        <v>433</v>
      </c>
      <c r="H129" s="86" t="s">
        <v>517</v>
      </c>
      <c r="I129" s="86" t="s">
        <v>366</v>
      </c>
      <c r="J129" s="107" t="s">
        <v>160</v>
      </c>
      <c r="K129" s="119"/>
      <c r="L129" s="120"/>
      <c r="M129" s="121"/>
      <c r="N129" s="90"/>
      <c r="O129" s="28" t="s">
        <v>420</v>
      </c>
      <c r="P129" s="77">
        <f t="shared" si="1"/>
        <v>0</v>
      </c>
      <c r="Q129" s="28"/>
      <c r="R129" s="86" t="s">
        <v>824</v>
      </c>
      <c r="S129" s="77"/>
      <c r="T129" s="87" t="s">
        <v>15</v>
      </c>
      <c r="U129" s="87"/>
      <c r="V129" s="87"/>
      <c r="W129" s="87"/>
      <c r="X129" s="78"/>
      <c r="Y129" s="108"/>
    </row>
    <row r="130" spans="1:25" s="109" customFormat="1" ht="129.6" x14ac:dyDescent="0.3">
      <c r="A130" s="104">
        <v>128</v>
      </c>
      <c r="B130" s="86" t="s">
        <v>37</v>
      </c>
      <c r="C130" s="106" t="s">
        <v>35</v>
      </c>
      <c r="D130" s="86" t="s">
        <v>154</v>
      </c>
      <c r="E130" s="86" t="s">
        <v>195</v>
      </c>
      <c r="F130" s="86" t="s">
        <v>261</v>
      </c>
      <c r="G130" s="87" t="s">
        <v>433</v>
      </c>
      <c r="H130" s="86" t="s">
        <v>518</v>
      </c>
      <c r="I130" s="86" t="s">
        <v>366</v>
      </c>
      <c r="J130" s="107" t="s">
        <v>159</v>
      </c>
      <c r="K130" s="119"/>
      <c r="L130" s="120"/>
      <c r="M130" s="121"/>
      <c r="N130" s="20"/>
      <c r="O130" s="28" t="s">
        <v>420</v>
      </c>
      <c r="P130" s="77">
        <f t="shared" si="1"/>
        <v>0</v>
      </c>
      <c r="Q130" s="28"/>
      <c r="R130" s="86" t="s">
        <v>825</v>
      </c>
      <c r="S130" s="77"/>
      <c r="T130" s="87" t="s">
        <v>12</v>
      </c>
      <c r="U130" s="87"/>
      <c r="V130" s="87"/>
      <c r="W130" s="87"/>
      <c r="X130" s="78"/>
      <c r="Y130" s="108"/>
    </row>
    <row r="131" spans="1:25" s="109" customFormat="1" ht="129.6" x14ac:dyDescent="0.3">
      <c r="A131" s="104">
        <v>129</v>
      </c>
      <c r="B131" s="86" t="s">
        <v>37</v>
      </c>
      <c r="C131" s="106" t="s">
        <v>35</v>
      </c>
      <c r="D131" s="86" t="s">
        <v>155</v>
      </c>
      <c r="E131" s="86" t="s">
        <v>248</v>
      </c>
      <c r="F131" s="86" t="s">
        <v>261</v>
      </c>
      <c r="G131" s="87" t="s">
        <v>434</v>
      </c>
      <c r="H131" s="86" t="s">
        <v>519</v>
      </c>
      <c r="I131" s="86" t="s">
        <v>366</v>
      </c>
      <c r="J131" s="107" t="s">
        <v>425</v>
      </c>
      <c r="K131" s="119"/>
      <c r="L131" s="120"/>
      <c r="M131" s="121"/>
      <c r="N131" s="90"/>
      <c r="O131" s="28" t="s">
        <v>420</v>
      </c>
      <c r="P131" s="77">
        <f t="shared" si="1"/>
        <v>0</v>
      </c>
      <c r="Q131" s="28"/>
      <c r="R131" s="86" t="s">
        <v>826</v>
      </c>
      <c r="S131" s="77"/>
      <c r="T131" s="87" t="s">
        <v>14</v>
      </c>
      <c r="U131" s="87"/>
      <c r="V131" s="87"/>
      <c r="W131" s="87"/>
      <c r="X131" s="78"/>
      <c r="Y131" s="108"/>
    </row>
    <row r="132" spans="1:25" s="109" customFormat="1" ht="129.6" x14ac:dyDescent="0.3">
      <c r="A132" s="104">
        <v>130</v>
      </c>
      <c r="B132" s="86" t="s">
        <v>37</v>
      </c>
      <c r="C132" s="106" t="s">
        <v>35</v>
      </c>
      <c r="D132" s="86" t="s">
        <v>156</v>
      </c>
      <c r="E132" s="86" t="s">
        <v>654</v>
      </c>
      <c r="F132" s="86" t="s">
        <v>261</v>
      </c>
      <c r="G132" s="87" t="s">
        <v>434</v>
      </c>
      <c r="H132" s="86" t="s">
        <v>520</v>
      </c>
      <c r="I132" s="86" t="s">
        <v>366</v>
      </c>
      <c r="J132" s="107" t="s">
        <v>425</v>
      </c>
      <c r="K132" s="119"/>
      <c r="L132" s="120"/>
      <c r="M132" s="121"/>
      <c r="N132" s="90"/>
      <c r="O132" s="28" t="s">
        <v>420</v>
      </c>
      <c r="P132" s="77">
        <f t="shared" si="1"/>
        <v>0</v>
      </c>
      <c r="Q132" s="28"/>
      <c r="R132" s="86" t="s">
        <v>827</v>
      </c>
      <c r="S132" s="77"/>
      <c r="T132" s="87" t="s">
        <v>14</v>
      </c>
      <c r="U132" s="87"/>
      <c r="V132" s="87"/>
      <c r="W132" s="87" t="s">
        <v>865</v>
      </c>
      <c r="X132" s="79"/>
      <c r="Y132" s="108"/>
    </row>
    <row r="133" spans="1:25" s="109" customFormat="1" ht="360" x14ac:dyDescent="0.3">
      <c r="A133" s="104">
        <v>131</v>
      </c>
      <c r="B133" s="86" t="s">
        <v>37</v>
      </c>
      <c r="C133" s="106" t="s">
        <v>35</v>
      </c>
      <c r="D133" s="86" t="s">
        <v>438</v>
      </c>
      <c r="E133" s="86" t="s">
        <v>299</v>
      </c>
      <c r="F133" s="86" t="s">
        <v>261</v>
      </c>
      <c r="G133" s="87" t="s">
        <v>434</v>
      </c>
      <c r="H133" s="86" t="s">
        <v>522</v>
      </c>
      <c r="I133" s="86" t="s">
        <v>523</v>
      </c>
      <c r="J133" s="107" t="s">
        <v>158</v>
      </c>
      <c r="K133" s="119"/>
      <c r="L133" s="120"/>
      <c r="M133" s="121"/>
      <c r="N133" s="90"/>
      <c r="O133" s="28" t="s">
        <v>420</v>
      </c>
      <c r="P133" s="77">
        <f t="shared" si="1"/>
        <v>0</v>
      </c>
      <c r="Q133" s="28"/>
      <c r="R133" s="86" t="s">
        <v>828</v>
      </c>
      <c r="S133" s="77"/>
      <c r="T133" s="87" t="s">
        <v>12</v>
      </c>
      <c r="U133" s="87"/>
      <c r="V133" s="87"/>
      <c r="W133" s="87"/>
      <c r="X133" s="78"/>
      <c r="Y133" s="108"/>
    </row>
    <row r="134" spans="1:25" s="109" customFormat="1" ht="115.2" x14ac:dyDescent="0.3">
      <c r="A134" s="104">
        <v>132</v>
      </c>
      <c r="B134" s="86" t="s">
        <v>37</v>
      </c>
      <c r="C134" s="106" t="s">
        <v>35</v>
      </c>
      <c r="D134" s="86" t="s">
        <v>157</v>
      </c>
      <c r="E134" s="86" t="s">
        <v>662</v>
      </c>
      <c r="F134" s="86" t="s">
        <v>261</v>
      </c>
      <c r="G134" s="87" t="s">
        <v>434</v>
      </c>
      <c r="H134" s="86" t="s">
        <v>521</v>
      </c>
      <c r="I134" s="86" t="s">
        <v>366</v>
      </c>
      <c r="J134" s="107" t="s">
        <v>425</v>
      </c>
      <c r="K134" s="119"/>
      <c r="L134" s="120"/>
      <c r="M134" s="121"/>
      <c r="N134" s="90"/>
      <c r="O134" s="28" t="s">
        <v>420</v>
      </c>
      <c r="P134" s="77">
        <f t="shared" ref="P134:P143" si="2">IF(Q134=J134,1,0)</f>
        <v>0</v>
      </c>
      <c r="Q134" s="28"/>
      <c r="R134" s="86" t="s">
        <v>829</v>
      </c>
      <c r="S134" s="77"/>
      <c r="T134" s="87" t="s">
        <v>15</v>
      </c>
      <c r="U134" s="87"/>
      <c r="V134" s="87"/>
      <c r="W134" s="87"/>
      <c r="X134" s="78"/>
      <c r="Y134" s="108"/>
    </row>
    <row r="135" spans="1:25" s="109" customFormat="1" ht="57.6" x14ac:dyDescent="0.3">
      <c r="A135" s="104">
        <v>133</v>
      </c>
      <c r="B135" s="88" t="s">
        <v>170</v>
      </c>
      <c r="C135" s="106" t="s">
        <v>170</v>
      </c>
      <c r="D135" s="88" t="s">
        <v>529</v>
      </c>
      <c r="E135" s="88" t="s">
        <v>253</v>
      </c>
      <c r="F135" s="88" t="s">
        <v>261</v>
      </c>
      <c r="G135" s="89" t="s">
        <v>434</v>
      </c>
      <c r="H135" s="88" t="s">
        <v>521</v>
      </c>
      <c r="I135" s="88" t="s">
        <v>366</v>
      </c>
      <c r="J135" s="107" t="s">
        <v>425</v>
      </c>
      <c r="K135" s="119"/>
      <c r="L135" s="120"/>
      <c r="M135" s="121"/>
      <c r="N135" s="90"/>
      <c r="O135" s="28" t="s">
        <v>420</v>
      </c>
      <c r="P135" s="77">
        <f t="shared" si="2"/>
        <v>0</v>
      </c>
      <c r="Q135" s="28"/>
      <c r="R135" s="88" t="s">
        <v>830</v>
      </c>
      <c r="S135" s="77"/>
      <c r="T135" s="89" t="s">
        <v>14</v>
      </c>
      <c r="U135" s="89"/>
      <c r="V135" s="89"/>
      <c r="W135" s="89" t="s">
        <v>867</v>
      </c>
      <c r="X135" s="78"/>
      <c r="Y135" s="108"/>
    </row>
    <row r="136" spans="1:25" s="109" customFormat="1" ht="86.4" x14ac:dyDescent="0.3">
      <c r="A136" s="104">
        <v>134</v>
      </c>
      <c r="B136" s="88" t="s">
        <v>170</v>
      </c>
      <c r="C136" s="106" t="s">
        <v>170</v>
      </c>
      <c r="D136" s="88" t="s">
        <v>530</v>
      </c>
      <c r="E136" s="88" t="s">
        <v>194</v>
      </c>
      <c r="F136" s="88" t="s">
        <v>261</v>
      </c>
      <c r="G136" s="89" t="s">
        <v>433</v>
      </c>
      <c r="H136" s="88" t="s">
        <v>524</v>
      </c>
      <c r="I136" s="88" t="s">
        <v>366</v>
      </c>
      <c r="J136" s="107" t="s">
        <v>425</v>
      </c>
      <c r="K136" s="119"/>
      <c r="L136" s="120"/>
      <c r="M136" s="121"/>
      <c r="N136" s="90"/>
      <c r="O136" s="28" t="s">
        <v>420</v>
      </c>
      <c r="P136" s="77">
        <f t="shared" si="2"/>
        <v>0</v>
      </c>
      <c r="Q136" s="28"/>
      <c r="R136" s="88" t="s">
        <v>831</v>
      </c>
      <c r="S136" s="77"/>
      <c r="T136" s="89" t="s">
        <v>12</v>
      </c>
      <c r="U136" s="89"/>
      <c r="V136" s="89"/>
      <c r="W136" s="89"/>
      <c r="X136" s="78"/>
      <c r="Y136" s="108"/>
    </row>
    <row r="137" spans="1:25" s="109" customFormat="1" ht="86.4" x14ac:dyDescent="0.3">
      <c r="A137" s="104">
        <v>135</v>
      </c>
      <c r="B137" s="88" t="s">
        <v>170</v>
      </c>
      <c r="C137" s="106" t="s">
        <v>170</v>
      </c>
      <c r="D137" s="88" t="s">
        <v>532</v>
      </c>
      <c r="E137" s="88" t="s">
        <v>253</v>
      </c>
      <c r="F137" s="88" t="s">
        <v>261</v>
      </c>
      <c r="G137" s="89" t="s">
        <v>434</v>
      </c>
      <c r="H137" s="88" t="s">
        <v>521</v>
      </c>
      <c r="I137" s="88" t="s">
        <v>366</v>
      </c>
      <c r="J137" s="107" t="s">
        <v>425</v>
      </c>
      <c r="K137" s="119"/>
      <c r="L137" s="120"/>
      <c r="M137" s="121"/>
      <c r="N137" s="90"/>
      <c r="O137" s="28" t="s">
        <v>420</v>
      </c>
      <c r="P137" s="77">
        <f t="shared" si="2"/>
        <v>0</v>
      </c>
      <c r="Q137" s="28"/>
      <c r="R137" s="88" t="s">
        <v>832</v>
      </c>
      <c r="S137" s="77"/>
      <c r="T137" s="89" t="s">
        <v>13</v>
      </c>
      <c r="U137" s="89"/>
      <c r="V137" s="89"/>
      <c r="W137" s="89" t="s">
        <v>867</v>
      </c>
      <c r="X137" s="79"/>
      <c r="Y137" s="108"/>
    </row>
    <row r="138" spans="1:25" s="109" customFormat="1" ht="129.6" x14ac:dyDescent="0.3">
      <c r="A138" s="104">
        <v>136</v>
      </c>
      <c r="B138" s="88" t="s">
        <v>170</v>
      </c>
      <c r="C138" s="106" t="s">
        <v>170</v>
      </c>
      <c r="D138" s="88" t="s">
        <v>531</v>
      </c>
      <c r="E138" s="88" t="s">
        <v>254</v>
      </c>
      <c r="F138" s="88" t="s">
        <v>261</v>
      </c>
      <c r="G138" s="89" t="s">
        <v>434</v>
      </c>
      <c r="H138" s="88" t="s">
        <v>521</v>
      </c>
      <c r="I138" s="88" t="s">
        <v>366</v>
      </c>
      <c r="J138" s="107" t="s">
        <v>425</v>
      </c>
      <c r="K138" s="119"/>
      <c r="L138" s="120"/>
      <c r="M138" s="121"/>
      <c r="N138" s="90"/>
      <c r="O138" s="28" t="s">
        <v>420</v>
      </c>
      <c r="P138" s="77">
        <f t="shared" si="2"/>
        <v>0</v>
      </c>
      <c r="Q138" s="28"/>
      <c r="R138" s="88" t="s">
        <v>833</v>
      </c>
      <c r="S138" s="77"/>
      <c r="T138" s="89" t="s">
        <v>13</v>
      </c>
      <c r="U138" s="89"/>
      <c r="V138" s="89"/>
      <c r="W138" s="89"/>
      <c r="X138" s="78"/>
      <c r="Y138" s="108"/>
    </row>
    <row r="139" spans="1:25" s="109" customFormat="1" ht="100.8" x14ac:dyDescent="0.3">
      <c r="A139" s="104">
        <v>137</v>
      </c>
      <c r="B139" s="88" t="s">
        <v>170</v>
      </c>
      <c r="C139" s="106" t="s">
        <v>170</v>
      </c>
      <c r="D139" s="88" t="s">
        <v>533</v>
      </c>
      <c r="E139" s="88" t="s">
        <v>194</v>
      </c>
      <c r="F139" s="88" t="s">
        <v>261</v>
      </c>
      <c r="G139" s="89" t="s">
        <v>433</v>
      </c>
      <c r="H139" s="88" t="s">
        <v>525</v>
      </c>
      <c r="I139" s="88" t="s">
        <v>366</v>
      </c>
      <c r="J139" s="107" t="s">
        <v>158</v>
      </c>
      <c r="K139" s="119"/>
      <c r="L139" s="120"/>
      <c r="M139" s="121"/>
      <c r="N139" s="90"/>
      <c r="O139" s="28" t="s">
        <v>420</v>
      </c>
      <c r="P139" s="77">
        <f t="shared" si="2"/>
        <v>0</v>
      </c>
      <c r="Q139" s="28"/>
      <c r="R139" s="88" t="s">
        <v>834</v>
      </c>
      <c r="S139" s="77"/>
      <c r="T139" s="89" t="s">
        <v>12</v>
      </c>
      <c r="U139" s="89"/>
      <c r="V139" s="89"/>
      <c r="W139" s="89">
        <v>43</v>
      </c>
      <c r="X139" s="78"/>
      <c r="Y139" s="108"/>
    </row>
    <row r="140" spans="1:25" s="109" customFormat="1" ht="57.6" x14ac:dyDescent="0.3">
      <c r="A140" s="104">
        <v>138</v>
      </c>
      <c r="B140" s="88" t="s">
        <v>170</v>
      </c>
      <c r="C140" s="106" t="s">
        <v>170</v>
      </c>
      <c r="D140" s="88" t="s">
        <v>534</v>
      </c>
      <c r="E140" s="88" t="s">
        <v>663</v>
      </c>
      <c r="F140" s="88" t="s">
        <v>261</v>
      </c>
      <c r="G140" s="89" t="s">
        <v>434</v>
      </c>
      <c r="H140" s="88" t="s">
        <v>526</v>
      </c>
      <c r="I140" s="88" t="s">
        <v>526</v>
      </c>
      <c r="J140" s="107" t="s">
        <v>158</v>
      </c>
      <c r="K140" s="119"/>
      <c r="L140" s="120"/>
      <c r="M140" s="121"/>
      <c r="N140" s="90"/>
      <c r="O140" s="28" t="s">
        <v>420</v>
      </c>
      <c r="P140" s="77">
        <f t="shared" si="2"/>
        <v>0</v>
      </c>
      <c r="Q140" s="28"/>
      <c r="R140" s="88" t="s">
        <v>835</v>
      </c>
      <c r="S140" s="77"/>
      <c r="T140" s="89" t="s">
        <v>12</v>
      </c>
      <c r="U140" s="89"/>
      <c r="V140" s="89"/>
      <c r="W140" s="89">
        <v>43</v>
      </c>
      <c r="X140" s="78"/>
      <c r="Y140" s="108"/>
    </row>
    <row r="141" spans="1:25" s="109" customFormat="1" ht="43.2" x14ac:dyDescent="0.3">
      <c r="A141" s="104">
        <v>139</v>
      </c>
      <c r="B141" s="88" t="s">
        <v>170</v>
      </c>
      <c r="C141" s="106" t="s">
        <v>170</v>
      </c>
      <c r="D141" s="88" t="s">
        <v>857</v>
      </c>
      <c r="E141" s="88" t="s">
        <v>858</v>
      </c>
      <c r="F141" s="88" t="s">
        <v>261</v>
      </c>
      <c r="G141" s="89" t="s">
        <v>434</v>
      </c>
      <c r="H141" s="88" t="s">
        <v>859</v>
      </c>
      <c r="I141" s="88" t="s">
        <v>526</v>
      </c>
      <c r="J141" s="107" t="s">
        <v>158</v>
      </c>
      <c r="K141" s="119"/>
      <c r="L141" s="120"/>
      <c r="M141" s="121"/>
      <c r="N141" s="90"/>
      <c r="O141" s="28" t="s">
        <v>420</v>
      </c>
      <c r="P141" s="77">
        <f t="shared" si="2"/>
        <v>0</v>
      </c>
      <c r="Q141" s="28"/>
      <c r="R141" s="88" t="s">
        <v>835</v>
      </c>
      <c r="S141" s="77"/>
      <c r="T141" s="89" t="s">
        <v>15</v>
      </c>
      <c r="U141" s="89"/>
      <c r="V141" s="89"/>
      <c r="W141" s="89">
        <v>15</v>
      </c>
      <c r="X141" s="78"/>
      <c r="Y141" s="108"/>
    </row>
    <row r="142" spans="1:25" s="109" customFormat="1" ht="129.6" x14ac:dyDescent="0.3">
      <c r="A142" s="104">
        <v>140</v>
      </c>
      <c r="B142" s="88" t="s">
        <v>170</v>
      </c>
      <c r="C142" s="106" t="s">
        <v>170</v>
      </c>
      <c r="D142" s="88" t="s">
        <v>535</v>
      </c>
      <c r="E142" s="88" t="s">
        <v>258</v>
      </c>
      <c r="F142" s="88" t="s">
        <v>261</v>
      </c>
      <c r="G142" s="89" t="s">
        <v>433</v>
      </c>
      <c r="H142" s="88" t="s">
        <v>527</v>
      </c>
      <c r="I142" s="88" t="s">
        <v>366</v>
      </c>
      <c r="J142" s="107" t="s">
        <v>425</v>
      </c>
      <c r="K142" s="119"/>
      <c r="L142" s="120"/>
      <c r="M142" s="121"/>
      <c r="N142" s="90"/>
      <c r="O142" s="28" t="s">
        <v>420</v>
      </c>
      <c r="P142" s="77">
        <f t="shared" si="2"/>
        <v>0</v>
      </c>
      <c r="Q142" s="28"/>
      <c r="R142" s="88" t="s">
        <v>836</v>
      </c>
      <c r="S142" s="77"/>
      <c r="T142" s="89" t="s">
        <v>14</v>
      </c>
      <c r="U142" s="89"/>
      <c r="V142" s="89"/>
      <c r="W142" s="89">
        <v>21</v>
      </c>
      <c r="X142" s="78"/>
      <c r="Y142" s="108"/>
    </row>
    <row r="143" spans="1:25" s="109" customFormat="1" ht="57.6" x14ac:dyDescent="0.3">
      <c r="A143" s="104">
        <v>141</v>
      </c>
      <c r="B143" s="88" t="s">
        <v>170</v>
      </c>
      <c r="C143" s="106" t="s">
        <v>170</v>
      </c>
      <c r="D143" s="88" t="s">
        <v>536</v>
      </c>
      <c r="E143" s="88" t="s">
        <v>664</v>
      </c>
      <c r="F143" s="88" t="s">
        <v>261</v>
      </c>
      <c r="G143" s="89" t="s">
        <v>434</v>
      </c>
      <c r="H143" s="88" t="s">
        <v>528</v>
      </c>
      <c r="I143" s="88" t="s">
        <v>366</v>
      </c>
      <c r="J143" s="107" t="s">
        <v>425</v>
      </c>
      <c r="K143" s="119"/>
      <c r="L143" s="120"/>
      <c r="M143" s="121"/>
      <c r="N143" s="90"/>
      <c r="O143" s="28" t="s">
        <v>420</v>
      </c>
      <c r="P143" s="77">
        <f t="shared" si="2"/>
        <v>0</v>
      </c>
      <c r="Q143" s="28"/>
      <c r="R143" s="88" t="s">
        <v>837</v>
      </c>
      <c r="S143" s="77"/>
      <c r="T143" s="89" t="s">
        <v>13</v>
      </c>
      <c r="U143" s="89"/>
      <c r="V143" s="89"/>
      <c r="W143" s="89">
        <v>43</v>
      </c>
      <c r="X143" s="78"/>
      <c r="Y143" s="108"/>
    </row>
    <row r="144" spans="1:25" x14ac:dyDescent="0.3">
      <c r="O144" s="101"/>
      <c r="P144" s="5"/>
      <c r="Q144" s="101"/>
      <c r="R144" s="14"/>
      <c r="S144" s="8"/>
      <c r="T144" s="13"/>
      <c r="U144" s="17"/>
      <c r="V144" s="17"/>
      <c r="W144" s="17"/>
      <c r="X144" s="17"/>
    </row>
    <row r="145" spans="15:24" x14ac:dyDescent="0.3">
      <c r="O145" s="101"/>
      <c r="P145" s="5"/>
      <c r="Q145" s="101"/>
      <c r="R145" s="14"/>
      <c r="S145" s="8"/>
      <c r="T145" s="13"/>
      <c r="U145" s="17"/>
      <c r="V145" s="17"/>
      <c r="W145" s="17"/>
      <c r="X145" s="17"/>
    </row>
    <row r="146" spans="15:24" x14ac:dyDescent="0.3">
      <c r="O146" s="101"/>
      <c r="P146" s="5"/>
      <c r="Q146" s="101"/>
      <c r="R146" s="14"/>
      <c r="S146" s="8"/>
      <c r="T146" s="13"/>
      <c r="U146" s="17"/>
      <c r="V146" s="17"/>
      <c r="W146" s="17"/>
      <c r="X146" s="17"/>
    </row>
    <row r="147" spans="15:24" x14ac:dyDescent="0.3">
      <c r="O147" s="101"/>
      <c r="P147" s="5"/>
      <c r="Q147" s="101"/>
      <c r="R147" s="14"/>
      <c r="S147" s="8"/>
      <c r="T147" s="13"/>
      <c r="U147" s="17"/>
      <c r="V147" s="17"/>
      <c r="W147" s="17"/>
      <c r="X147" s="17"/>
    </row>
    <row r="148" spans="15:24" x14ac:dyDescent="0.3">
      <c r="O148" s="101"/>
      <c r="P148" s="5"/>
      <c r="Q148" s="101"/>
      <c r="R148" s="14"/>
      <c r="S148" s="8"/>
      <c r="T148" s="13"/>
      <c r="U148" s="17"/>
      <c r="V148" s="17"/>
      <c r="W148" s="17"/>
      <c r="X148" s="17"/>
    </row>
    <row r="149" spans="15:24" x14ac:dyDescent="0.3">
      <c r="O149" s="101"/>
      <c r="P149" s="5"/>
      <c r="Q149" s="101"/>
      <c r="R149" s="14"/>
      <c r="S149" s="8"/>
      <c r="T149" s="13"/>
      <c r="U149" s="17"/>
      <c r="V149" s="17"/>
      <c r="W149" s="17"/>
      <c r="X149" s="17"/>
    </row>
    <row r="150" spans="15:24" x14ac:dyDescent="0.3">
      <c r="O150" s="101"/>
      <c r="P150" s="5"/>
      <c r="Q150" s="101"/>
      <c r="R150" s="14"/>
      <c r="S150" s="8"/>
      <c r="T150" s="13"/>
      <c r="U150" s="17"/>
      <c r="V150" s="17"/>
      <c r="W150" s="17"/>
      <c r="X150" s="17"/>
    </row>
    <row r="151" spans="15:24" x14ac:dyDescent="0.3">
      <c r="O151" s="101"/>
      <c r="P151" s="5"/>
      <c r="Q151" s="101"/>
      <c r="R151" s="14"/>
      <c r="S151" s="8"/>
      <c r="T151" s="13"/>
      <c r="U151" s="17"/>
      <c r="V151" s="17"/>
      <c r="W151" s="17"/>
      <c r="X151" s="17"/>
    </row>
    <row r="152" spans="15:24" x14ac:dyDescent="0.3">
      <c r="O152" s="101"/>
      <c r="P152" s="5"/>
      <c r="Q152" s="101"/>
      <c r="R152" s="14"/>
      <c r="S152" s="8"/>
      <c r="T152" s="13"/>
      <c r="U152" s="17"/>
      <c r="V152" s="17"/>
      <c r="W152" s="17"/>
      <c r="X152" s="17"/>
    </row>
    <row r="153" spans="15:24" x14ac:dyDescent="0.3">
      <c r="O153" s="101"/>
      <c r="P153" s="5"/>
      <c r="Q153" s="101"/>
      <c r="R153" s="14"/>
      <c r="S153" s="8"/>
      <c r="T153" s="13"/>
      <c r="U153" s="17"/>
      <c r="V153" s="17"/>
      <c r="W153" s="17"/>
      <c r="X153" s="17"/>
    </row>
    <row r="154" spans="15:24" x14ac:dyDescent="0.3">
      <c r="O154" s="101"/>
      <c r="P154" s="5"/>
      <c r="Q154" s="101"/>
      <c r="R154" s="14"/>
      <c r="S154" s="8"/>
      <c r="T154" s="13"/>
      <c r="U154" s="17"/>
      <c r="V154" s="17"/>
      <c r="W154" s="17"/>
      <c r="X154" s="17"/>
    </row>
    <row r="155" spans="15:24" x14ac:dyDescent="0.3">
      <c r="O155" s="101"/>
      <c r="P155" s="5"/>
      <c r="Q155" s="101"/>
      <c r="R155" s="14"/>
      <c r="S155" s="8"/>
      <c r="T155" s="13"/>
      <c r="U155" s="17"/>
      <c r="V155" s="17"/>
      <c r="W155" s="17"/>
      <c r="X155" s="17"/>
    </row>
    <row r="156" spans="15:24" x14ac:dyDescent="0.3">
      <c r="O156" s="101"/>
      <c r="P156" s="5"/>
      <c r="Q156" s="101"/>
      <c r="R156" s="14"/>
      <c r="S156" s="8"/>
      <c r="T156" s="13"/>
      <c r="U156" s="17"/>
      <c r="V156" s="17"/>
      <c r="W156" s="17"/>
      <c r="X156" s="17"/>
    </row>
    <row r="157" spans="15:24" x14ac:dyDescent="0.3">
      <c r="O157" s="101"/>
      <c r="P157" s="5"/>
      <c r="Q157" s="101"/>
      <c r="R157" s="14"/>
      <c r="S157" s="8"/>
      <c r="T157" s="13"/>
      <c r="U157" s="17"/>
      <c r="V157" s="17"/>
      <c r="W157" s="17"/>
      <c r="X157" s="17"/>
    </row>
    <row r="158" spans="15:24" x14ac:dyDescent="0.3">
      <c r="O158" s="101"/>
      <c r="P158" s="5"/>
      <c r="Q158" s="101"/>
      <c r="R158" s="14"/>
      <c r="S158" s="8"/>
      <c r="T158" s="13"/>
      <c r="U158" s="17"/>
      <c r="V158" s="17"/>
      <c r="W158" s="17"/>
      <c r="X158" s="17"/>
    </row>
    <row r="159" spans="15:24" x14ac:dyDescent="0.3">
      <c r="O159" s="101"/>
      <c r="P159" s="5"/>
      <c r="Q159" s="101"/>
      <c r="R159" s="14"/>
      <c r="S159" s="8"/>
      <c r="T159" s="13"/>
      <c r="U159" s="17"/>
      <c r="V159" s="17"/>
      <c r="W159" s="17"/>
      <c r="X159" s="17"/>
    </row>
    <row r="160" spans="15:24" x14ac:dyDescent="0.3">
      <c r="O160" s="101"/>
      <c r="P160" s="5"/>
      <c r="Q160" s="101"/>
      <c r="R160" s="14"/>
      <c r="S160" s="8"/>
      <c r="T160" s="13"/>
      <c r="U160" s="17"/>
      <c r="V160" s="17"/>
      <c r="W160" s="17"/>
      <c r="X160" s="17"/>
    </row>
    <row r="161" spans="15:24" x14ac:dyDescent="0.3">
      <c r="O161" s="101"/>
      <c r="P161" s="5"/>
      <c r="Q161" s="101"/>
      <c r="R161" s="14"/>
      <c r="S161" s="8"/>
      <c r="T161" s="13"/>
      <c r="U161" s="17"/>
      <c r="V161" s="17"/>
      <c r="W161" s="17"/>
      <c r="X161" s="17"/>
    </row>
    <row r="162" spans="15:24" x14ac:dyDescent="0.3">
      <c r="O162" s="101"/>
      <c r="P162" s="5"/>
      <c r="Q162" s="101"/>
      <c r="R162" s="14"/>
      <c r="S162" s="8"/>
      <c r="T162" s="13"/>
      <c r="U162" s="17"/>
      <c r="V162" s="17"/>
      <c r="W162" s="17"/>
      <c r="X162" s="17"/>
    </row>
    <row r="163" spans="15:24" x14ac:dyDescent="0.3">
      <c r="O163" s="101"/>
      <c r="P163" s="5"/>
      <c r="Q163" s="101"/>
      <c r="R163" s="14"/>
      <c r="S163" s="8"/>
      <c r="T163" s="13"/>
      <c r="U163" s="17"/>
      <c r="V163" s="17"/>
      <c r="W163" s="17"/>
      <c r="X163" s="17"/>
    </row>
    <row r="164" spans="15:24" x14ac:dyDescent="0.3">
      <c r="O164" s="101"/>
      <c r="P164" s="5"/>
      <c r="Q164" s="101"/>
      <c r="R164" s="14"/>
      <c r="S164" s="8"/>
      <c r="T164" s="13"/>
      <c r="U164" s="17"/>
      <c r="V164" s="17"/>
      <c r="W164" s="17"/>
      <c r="X164" s="17"/>
    </row>
    <row r="165" spans="15:24" x14ac:dyDescent="0.3">
      <c r="O165" s="101"/>
      <c r="P165" s="5"/>
      <c r="Q165" s="101"/>
      <c r="R165" s="14"/>
      <c r="S165" s="8"/>
      <c r="T165" s="13"/>
      <c r="U165" s="17"/>
      <c r="V165" s="17"/>
      <c r="W165" s="17"/>
      <c r="X165" s="17"/>
    </row>
    <row r="166" spans="15:24" x14ac:dyDescent="0.3">
      <c r="O166" s="101"/>
      <c r="P166" s="5"/>
      <c r="Q166" s="101"/>
      <c r="R166" s="14"/>
      <c r="S166" s="8"/>
      <c r="T166" s="13"/>
      <c r="U166" s="17"/>
      <c r="V166" s="17"/>
      <c r="W166" s="17"/>
      <c r="X166" s="17"/>
    </row>
    <row r="167" spans="15:24" x14ac:dyDescent="0.3">
      <c r="O167" s="101"/>
      <c r="P167" s="5"/>
      <c r="Q167" s="101"/>
      <c r="R167" s="14"/>
      <c r="S167" s="8"/>
      <c r="T167" s="13"/>
      <c r="U167" s="17"/>
      <c r="V167" s="17"/>
      <c r="W167" s="17"/>
      <c r="X167" s="17"/>
    </row>
    <row r="168" spans="15:24" x14ac:dyDescent="0.3">
      <c r="O168" s="101"/>
      <c r="P168" s="5"/>
      <c r="Q168" s="101"/>
      <c r="R168" s="14"/>
      <c r="S168" s="8"/>
      <c r="T168" s="13"/>
      <c r="U168" s="17"/>
      <c r="V168" s="17"/>
      <c r="W168" s="17"/>
      <c r="X168" s="17"/>
    </row>
    <row r="169" spans="15:24" x14ac:dyDescent="0.3">
      <c r="O169" s="101"/>
      <c r="P169" s="5"/>
      <c r="Q169" s="101"/>
      <c r="R169" s="14"/>
      <c r="S169" s="8"/>
      <c r="T169" s="13"/>
      <c r="U169" s="17"/>
      <c r="V169" s="17"/>
      <c r="W169" s="17"/>
      <c r="X169" s="17"/>
    </row>
    <row r="170" spans="15:24" x14ac:dyDescent="0.3">
      <c r="O170" s="101"/>
      <c r="P170" s="5"/>
      <c r="Q170" s="101"/>
      <c r="R170" s="14"/>
      <c r="S170" s="8"/>
      <c r="T170" s="13"/>
      <c r="U170" s="17"/>
      <c r="V170" s="17"/>
      <c r="W170" s="17"/>
      <c r="X170" s="17"/>
    </row>
    <row r="171" spans="15:24" x14ac:dyDescent="0.3">
      <c r="O171" s="101"/>
      <c r="P171" s="5"/>
      <c r="Q171" s="101"/>
      <c r="R171" s="14"/>
      <c r="S171" s="8"/>
      <c r="T171" s="13"/>
      <c r="U171" s="17"/>
      <c r="V171" s="17"/>
      <c r="W171" s="17"/>
      <c r="X171" s="17"/>
    </row>
    <row r="172" spans="15:24" x14ac:dyDescent="0.3">
      <c r="O172" s="101"/>
      <c r="P172" s="5"/>
      <c r="Q172" s="101"/>
      <c r="R172" s="14"/>
      <c r="S172" s="8"/>
      <c r="T172" s="13"/>
      <c r="U172" s="17"/>
      <c r="V172" s="17"/>
      <c r="W172" s="17"/>
      <c r="X172" s="17"/>
    </row>
    <row r="173" spans="15:24" x14ac:dyDescent="0.3">
      <c r="O173" s="101"/>
      <c r="P173" s="5"/>
      <c r="Q173" s="101"/>
      <c r="R173" s="14"/>
      <c r="S173" s="8"/>
      <c r="T173" s="13"/>
      <c r="U173" s="17"/>
      <c r="V173" s="17"/>
      <c r="W173" s="17"/>
      <c r="X173" s="17"/>
    </row>
    <row r="174" spans="15:24" x14ac:dyDescent="0.3">
      <c r="O174" s="101"/>
      <c r="P174" s="5"/>
      <c r="Q174" s="101"/>
      <c r="R174" s="14"/>
      <c r="S174" s="8"/>
      <c r="T174" s="13"/>
      <c r="U174" s="17"/>
      <c r="V174" s="17"/>
      <c r="W174" s="17"/>
      <c r="X174" s="17"/>
    </row>
    <row r="175" spans="15:24" x14ac:dyDescent="0.3">
      <c r="O175" s="101"/>
      <c r="P175" s="5"/>
      <c r="Q175" s="101"/>
      <c r="R175" s="14"/>
      <c r="S175" s="8"/>
      <c r="T175" s="13"/>
      <c r="U175" s="17"/>
      <c r="V175" s="17"/>
      <c r="W175" s="17"/>
      <c r="X175" s="17"/>
    </row>
    <row r="176" spans="15:24" x14ac:dyDescent="0.3">
      <c r="O176" s="101"/>
      <c r="P176" s="5"/>
      <c r="Q176" s="101"/>
      <c r="R176" s="14"/>
      <c r="S176" s="8"/>
      <c r="T176" s="13"/>
      <c r="U176" s="17"/>
      <c r="V176" s="17"/>
      <c r="W176" s="17"/>
      <c r="X176" s="17"/>
    </row>
    <row r="177" spans="15:24" x14ac:dyDescent="0.3">
      <c r="O177" s="101"/>
      <c r="P177" s="5"/>
      <c r="Q177" s="101"/>
      <c r="R177" s="14"/>
      <c r="S177" s="8"/>
      <c r="T177" s="13"/>
      <c r="U177" s="17"/>
      <c r="V177" s="17"/>
      <c r="W177" s="17"/>
      <c r="X177" s="17"/>
    </row>
    <row r="178" spans="15:24" x14ac:dyDescent="0.3">
      <c r="O178" s="101"/>
      <c r="P178" s="5"/>
      <c r="Q178" s="101"/>
      <c r="R178" s="14"/>
      <c r="S178" s="8"/>
      <c r="T178" s="13"/>
      <c r="U178" s="17"/>
      <c r="V178" s="17"/>
      <c r="W178" s="17"/>
      <c r="X178" s="17"/>
    </row>
    <row r="179" spans="15:24" x14ac:dyDescent="0.3">
      <c r="O179" s="101"/>
      <c r="P179" s="5"/>
      <c r="Q179" s="101"/>
      <c r="R179" s="14"/>
      <c r="S179" s="8"/>
      <c r="T179" s="13"/>
      <c r="U179" s="17"/>
      <c r="V179" s="17"/>
      <c r="W179" s="17"/>
      <c r="X179" s="17"/>
    </row>
    <row r="180" spans="15:24" x14ac:dyDescent="0.3">
      <c r="O180" s="101"/>
      <c r="P180" s="5"/>
      <c r="Q180" s="101"/>
      <c r="R180" s="14"/>
      <c r="S180" s="8"/>
      <c r="T180" s="13"/>
      <c r="U180" s="17"/>
      <c r="V180" s="17"/>
      <c r="W180" s="17"/>
      <c r="X180" s="17"/>
    </row>
    <row r="181" spans="15:24" x14ac:dyDescent="0.3">
      <c r="O181" s="101"/>
      <c r="P181" s="5"/>
      <c r="Q181" s="101"/>
      <c r="R181" s="14"/>
      <c r="S181" s="8"/>
      <c r="T181" s="13"/>
      <c r="U181" s="17"/>
      <c r="V181" s="17"/>
      <c r="W181" s="17"/>
      <c r="X181" s="17"/>
    </row>
    <row r="182" spans="15:24" x14ac:dyDescent="0.3">
      <c r="O182" s="101"/>
      <c r="P182" s="5"/>
      <c r="Q182" s="101"/>
      <c r="R182" s="14"/>
      <c r="S182" s="8"/>
      <c r="T182" s="13"/>
      <c r="U182" s="17"/>
      <c r="V182" s="17"/>
      <c r="W182" s="17"/>
      <c r="X182" s="17"/>
    </row>
    <row r="183" spans="15:24" x14ac:dyDescent="0.3">
      <c r="O183" s="101"/>
      <c r="P183" s="5"/>
      <c r="Q183" s="101"/>
      <c r="R183" s="14"/>
      <c r="S183" s="8"/>
      <c r="T183" s="13"/>
      <c r="U183" s="17"/>
      <c r="V183" s="17"/>
      <c r="W183" s="17"/>
      <c r="X183" s="17"/>
    </row>
    <row r="184" spans="15:24" x14ac:dyDescent="0.3">
      <c r="O184" s="101"/>
      <c r="P184" s="5"/>
      <c r="Q184" s="101"/>
      <c r="R184" s="14"/>
      <c r="S184" s="8"/>
      <c r="T184" s="13"/>
      <c r="U184" s="17"/>
      <c r="V184" s="17"/>
      <c r="W184" s="17"/>
      <c r="X184" s="17"/>
    </row>
    <row r="185" spans="15:24" x14ac:dyDescent="0.3">
      <c r="O185" s="101"/>
      <c r="P185" s="5"/>
      <c r="Q185" s="101"/>
      <c r="R185" s="14"/>
      <c r="S185" s="8"/>
      <c r="T185" s="13"/>
      <c r="U185" s="17"/>
      <c r="V185" s="17"/>
      <c r="W185" s="17"/>
      <c r="X185" s="17"/>
    </row>
    <row r="186" spans="15:24" x14ac:dyDescent="0.3">
      <c r="O186" s="101"/>
      <c r="P186" s="5"/>
      <c r="Q186" s="101"/>
      <c r="R186" s="14"/>
      <c r="S186" s="8"/>
      <c r="T186" s="13"/>
      <c r="U186" s="17"/>
      <c r="V186" s="17"/>
      <c r="W186" s="17"/>
      <c r="X186" s="17"/>
    </row>
    <row r="187" spans="15:24" x14ac:dyDescent="0.3">
      <c r="O187" s="101"/>
      <c r="P187" s="5"/>
      <c r="Q187" s="101"/>
      <c r="R187" s="14"/>
      <c r="S187" s="8"/>
      <c r="T187" s="13"/>
      <c r="U187" s="17"/>
      <c r="V187" s="17"/>
      <c r="W187" s="17"/>
      <c r="X187" s="17"/>
    </row>
    <row r="188" spans="15:24" x14ac:dyDescent="0.3">
      <c r="O188" s="101"/>
      <c r="P188" s="5"/>
      <c r="Q188" s="101"/>
      <c r="R188" s="14"/>
      <c r="S188" s="8"/>
      <c r="T188" s="13"/>
      <c r="U188" s="17"/>
      <c r="V188" s="17"/>
      <c r="W188" s="17"/>
      <c r="X188" s="17"/>
    </row>
    <row r="189" spans="15:24" x14ac:dyDescent="0.3">
      <c r="O189" s="101"/>
      <c r="P189" s="5"/>
      <c r="Q189" s="101"/>
      <c r="R189" s="14"/>
      <c r="S189" s="8"/>
      <c r="T189" s="13"/>
      <c r="U189" s="17"/>
      <c r="V189" s="17"/>
      <c r="W189" s="17"/>
      <c r="X189" s="17"/>
    </row>
    <row r="190" spans="15:24" x14ac:dyDescent="0.3">
      <c r="O190" s="101"/>
      <c r="P190" s="5"/>
      <c r="Q190" s="101"/>
      <c r="R190" s="14"/>
      <c r="S190" s="8"/>
      <c r="T190" s="13"/>
      <c r="U190" s="17"/>
      <c r="V190" s="17"/>
      <c r="W190" s="17"/>
      <c r="X190" s="17"/>
    </row>
    <row r="191" spans="15:24" x14ac:dyDescent="0.3">
      <c r="O191" s="101"/>
      <c r="P191" s="5"/>
      <c r="Q191" s="101"/>
      <c r="R191" s="14"/>
      <c r="S191" s="8"/>
      <c r="T191" s="13"/>
      <c r="U191" s="17"/>
      <c r="V191" s="17"/>
      <c r="W191" s="17"/>
      <c r="X191" s="17"/>
    </row>
    <row r="192" spans="15:24" x14ac:dyDescent="0.3">
      <c r="O192" s="101"/>
      <c r="P192" s="5"/>
      <c r="Q192" s="101"/>
      <c r="R192" s="14"/>
      <c r="S192" s="8"/>
      <c r="T192" s="13"/>
      <c r="U192" s="17"/>
      <c r="V192" s="17"/>
      <c r="W192" s="17"/>
      <c r="X192" s="17"/>
    </row>
    <row r="193" spans="15:24" x14ac:dyDescent="0.3">
      <c r="O193" s="101"/>
      <c r="P193" s="5"/>
      <c r="Q193" s="101"/>
      <c r="R193" s="14"/>
      <c r="S193" s="8"/>
      <c r="T193" s="13"/>
      <c r="U193" s="17"/>
      <c r="V193" s="17"/>
      <c r="W193" s="17"/>
      <c r="X193" s="17"/>
    </row>
    <row r="194" spans="15:24" x14ac:dyDescent="0.3">
      <c r="O194" s="101"/>
      <c r="P194" s="5"/>
      <c r="Q194" s="101"/>
      <c r="R194" s="14"/>
      <c r="S194" s="8"/>
      <c r="T194" s="13"/>
      <c r="U194" s="17"/>
      <c r="V194" s="17"/>
      <c r="W194" s="17"/>
      <c r="X194" s="17"/>
    </row>
    <row r="195" spans="15:24" x14ac:dyDescent="0.3">
      <c r="O195" s="101"/>
      <c r="P195" s="5"/>
      <c r="Q195" s="101"/>
      <c r="R195" s="14"/>
      <c r="S195" s="8"/>
      <c r="T195" s="13"/>
      <c r="U195" s="17"/>
      <c r="V195" s="17"/>
      <c r="W195" s="17"/>
      <c r="X195" s="17"/>
    </row>
    <row r="196" spans="15:24" x14ac:dyDescent="0.3">
      <c r="O196" s="101"/>
      <c r="P196" s="5"/>
      <c r="Q196" s="101"/>
      <c r="R196" s="14"/>
      <c r="S196" s="8"/>
      <c r="T196" s="13"/>
      <c r="U196" s="17"/>
      <c r="V196" s="17"/>
      <c r="W196" s="17"/>
      <c r="X196" s="17"/>
    </row>
    <row r="197" spans="15:24" x14ac:dyDescent="0.3">
      <c r="O197" s="101"/>
      <c r="P197" s="5"/>
      <c r="Q197" s="101"/>
      <c r="R197" s="14"/>
      <c r="S197" s="8"/>
      <c r="T197" s="13"/>
      <c r="U197" s="17"/>
      <c r="V197" s="17"/>
      <c r="W197" s="17"/>
      <c r="X197" s="17"/>
    </row>
    <row r="198" spans="15:24" x14ac:dyDescent="0.3">
      <c r="O198" s="101"/>
      <c r="P198" s="5"/>
      <c r="Q198" s="101"/>
      <c r="R198" s="14"/>
      <c r="S198" s="8"/>
      <c r="T198" s="13"/>
      <c r="U198" s="17"/>
      <c r="V198" s="17"/>
      <c r="W198" s="17"/>
      <c r="X198" s="17"/>
    </row>
    <row r="199" spans="15:24" x14ac:dyDescent="0.3">
      <c r="O199" s="101"/>
      <c r="P199" s="5"/>
      <c r="Q199" s="101"/>
      <c r="R199" s="14"/>
      <c r="S199" s="8"/>
      <c r="T199" s="13"/>
      <c r="U199" s="17"/>
      <c r="V199" s="17"/>
      <c r="W199" s="17"/>
      <c r="X199" s="17"/>
    </row>
    <row r="200" spans="15:24" x14ac:dyDescent="0.3">
      <c r="O200" s="101"/>
      <c r="P200" s="5"/>
      <c r="Q200" s="101"/>
      <c r="R200" s="14"/>
      <c r="S200" s="8"/>
      <c r="T200" s="13"/>
      <c r="U200" s="17"/>
      <c r="V200" s="17"/>
      <c r="W200" s="17"/>
      <c r="X200" s="17"/>
    </row>
    <row r="201" spans="15:24" x14ac:dyDescent="0.3">
      <c r="O201" s="101"/>
      <c r="P201" s="5"/>
      <c r="Q201" s="101"/>
      <c r="R201" s="14"/>
      <c r="S201" s="8"/>
      <c r="T201" s="13"/>
      <c r="U201" s="17"/>
      <c r="V201" s="17"/>
      <c r="W201" s="17"/>
      <c r="X201" s="17"/>
    </row>
    <row r="202" spans="15:24" x14ac:dyDescent="0.3">
      <c r="O202" s="101"/>
      <c r="P202" s="5"/>
      <c r="Q202" s="101"/>
      <c r="R202" s="14"/>
      <c r="S202" s="8"/>
      <c r="T202" s="13"/>
      <c r="U202" s="17"/>
      <c r="V202" s="17"/>
      <c r="W202" s="17"/>
      <c r="X202" s="17"/>
    </row>
    <row r="203" spans="15:24" x14ac:dyDescent="0.3">
      <c r="O203" s="101"/>
      <c r="P203" s="5"/>
      <c r="Q203" s="101"/>
      <c r="R203" s="14"/>
      <c r="S203" s="8"/>
      <c r="T203" s="13"/>
      <c r="U203" s="17"/>
      <c r="V203" s="17"/>
      <c r="W203" s="17"/>
      <c r="X203" s="17"/>
    </row>
    <row r="204" spans="15:24" x14ac:dyDescent="0.3">
      <c r="O204" s="101"/>
      <c r="P204" s="5"/>
      <c r="Q204" s="101"/>
      <c r="R204" s="14"/>
      <c r="S204" s="8"/>
      <c r="T204" s="13"/>
      <c r="U204" s="17"/>
      <c r="V204" s="17"/>
      <c r="W204" s="17"/>
      <c r="X204" s="17"/>
    </row>
    <row r="205" spans="15:24" x14ac:dyDescent="0.3">
      <c r="O205" s="101"/>
      <c r="P205" s="5"/>
      <c r="Q205" s="101"/>
      <c r="R205" s="14"/>
      <c r="S205" s="8"/>
      <c r="T205" s="13"/>
      <c r="U205" s="17"/>
      <c r="V205" s="17"/>
      <c r="W205" s="17"/>
      <c r="X205" s="17"/>
    </row>
    <row r="206" spans="15:24" x14ac:dyDescent="0.3">
      <c r="O206" s="101"/>
      <c r="P206" s="5"/>
      <c r="Q206" s="101"/>
      <c r="R206" s="14"/>
      <c r="S206" s="8"/>
      <c r="T206" s="13"/>
      <c r="U206" s="17"/>
      <c r="V206" s="17"/>
      <c r="W206" s="17"/>
      <c r="X206" s="17"/>
    </row>
    <row r="207" spans="15:24" x14ac:dyDescent="0.3">
      <c r="O207" s="101"/>
      <c r="P207" s="5"/>
      <c r="Q207" s="101"/>
      <c r="R207" s="14"/>
      <c r="S207" s="8"/>
      <c r="T207" s="13"/>
      <c r="U207" s="17"/>
      <c r="V207" s="17"/>
      <c r="W207" s="17"/>
      <c r="X207" s="17"/>
    </row>
    <row r="208" spans="15:24" x14ac:dyDescent="0.3">
      <c r="O208" s="101"/>
      <c r="P208" s="5"/>
      <c r="Q208" s="101"/>
      <c r="R208" s="14"/>
      <c r="S208" s="8"/>
      <c r="T208" s="13"/>
      <c r="U208" s="17"/>
      <c r="V208" s="17"/>
      <c r="W208" s="17"/>
      <c r="X208" s="17"/>
    </row>
    <row r="209" spans="15:24" x14ac:dyDescent="0.3">
      <c r="O209" s="101"/>
      <c r="P209" s="5"/>
      <c r="Q209" s="101"/>
      <c r="R209" s="14"/>
      <c r="S209" s="8"/>
      <c r="T209" s="13"/>
      <c r="U209" s="17"/>
      <c r="V209" s="17"/>
      <c r="W209" s="17"/>
      <c r="X209" s="17"/>
    </row>
    <row r="210" spans="15:24" x14ac:dyDescent="0.3">
      <c r="O210" s="101"/>
      <c r="P210" s="5"/>
      <c r="Q210" s="101"/>
      <c r="R210" s="14"/>
      <c r="S210" s="8"/>
      <c r="T210" s="13"/>
      <c r="U210" s="17"/>
      <c r="V210" s="17"/>
      <c r="W210" s="17"/>
      <c r="X210" s="17"/>
    </row>
    <row r="211" spans="15:24" x14ac:dyDescent="0.3">
      <c r="O211" s="101"/>
      <c r="P211" s="5"/>
      <c r="Q211" s="101"/>
      <c r="R211" s="14"/>
      <c r="S211" s="8"/>
      <c r="T211" s="13"/>
      <c r="U211" s="17"/>
      <c r="V211" s="17"/>
      <c r="W211" s="17"/>
      <c r="X211" s="17"/>
    </row>
    <row r="212" spans="15:24" x14ac:dyDescent="0.3">
      <c r="O212" s="101"/>
      <c r="P212" s="5"/>
      <c r="Q212" s="101"/>
      <c r="R212" s="14"/>
      <c r="S212" s="8"/>
      <c r="T212" s="13"/>
      <c r="U212" s="17"/>
      <c r="V212" s="17"/>
      <c r="W212" s="17"/>
      <c r="X212" s="17"/>
    </row>
    <row r="213" spans="15:24" x14ac:dyDescent="0.3">
      <c r="O213" s="101"/>
      <c r="P213" s="5"/>
      <c r="Q213" s="101"/>
      <c r="R213" s="14"/>
      <c r="S213" s="8"/>
      <c r="T213" s="13"/>
      <c r="U213" s="17"/>
      <c r="V213" s="17"/>
      <c r="W213" s="17"/>
      <c r="X213" s="17"/>
    </row>
    <row r="214" spans="15:24" x14ac:dyDescent="0.3">
      <c r="O214" s="101"/>
      <c r="P214" s="5"/>
      <c r="Q214" s="101"/>
      <c r="R214" s="14"/>
      <c r="S214" s="8"/>
      <c r="T214" s="13"/>
      <c r="U214" s="17"/>
      <c r="V214" s="17"/>
      <c r="W214" s="17"/>
      <c r="X214" s="17"/>
    </row>
    <row r="215" spans="15:24" x14ac:dyDescent="0.3">
      <c r="O215" s="101"/>
      <c r="P215" s="5"/>
      <c r="Q215" s="101"/>
      <c r="R215" s="14"/>
      <c r="S215" s="8"/>
      <c r="T215" s="13"/>
      <c r="U215" s="17"/>
      <c r="V215" s="17"/>
      <c r="W215" s="17"/>
      <c r="X215" s="17"/>
    </row>
    <row r="216" spans="15:24" x14ac:dyDescent="0.3">
      <c r="O216" s="101"/>
      <c r="P216" s="5"/>
      <c r="Q216" s="101"/>
      <c r="R216" s="14"/>
      <c r="S216" s="8"/>
      <c r="T216" s="13"/>
      <c r="U216" s="17"/>
      <c r="V216" s="17"/>
      <c r="W216" s="17"/>
      <c r="X216" s="17"/>
    </row>
    <row r="217" spans="15:24" x14ac:dyDescent="0.3">
      <c r="O217" s="101"/>
      <c r="P217" s="5"/>
      <c r="Q217" s="101"/>
      <c r="R217" s="14"/>
      <c r="S217" s="8"/>
      <c r="T217" s="13"/>
      <c r="U217" s="17"/>
      <c r="V217" s="17"/>
      <c r="W217" s="17"/>
      <c r="X217" s="17"/>
    </row>
    <row r="218" spans="15:24" x14ac:dyDescent="0.3">
      <c r="O218" s="101"/>
      <c r="P218" s="5"/>
      <c r="Q218" s="101"/>
      <c r="R218" s="14"/>
      <c r="S218" s="8"/>
      <c r="T218" s="13"/>
      <c r="U218" s="17"/>
      <c r="V218" s="17"/>
      <c r="W218" s="17"/>
      <c r="X218" s="17"/>
    </row>
    <row r="219" spans="15:24" x14ac:dyDescent="0.3">
      <c r="O219" s="101"/>
      <c r="P219" s="5"/>
      <c r="Q219" s="101"/>
      <c r="R219" s="14"/>
      <c r="S219" s="8"/>
      <c r="T219" s="13"/>
      <c r="U219" s="17"/>
      <c r="V219" s="17"/>
      <c r="W219" s="17"/>
      <c r="X219" s="17"/>
    </row>
    <row r="220" spans="15:24" x14ac:dyDescent="0.3">
      <c r="O220" s="101"/>
      <c r="P220" s="5"/>
      <c r="Q220" s="101"/>
      <c r="R220" s="14"/>
      <c r="S220" s="8"/>
      <c r="T220" s="13"/>
      <c r="U220" s="17"/>
      <c r="V220" s="17"/>
      <c r="W220" s="17"/>
      <c r="X220" s="17"/>
    </row>
    <row r="221" spans="15:24" x14ac:dyDescent="0.3">
      <c r="O221" s="101"/>
      <c r="P221" s="5"/>
      <c r="Q221" s="101"/>
      <c r="R221" s="14"/>
      <c r="S221" s="8"/>
      <c r="T221" s="13"/>
      <c r="U221" s="17"/>
      <c r="V221" s="17"/>
      <c r="W221" s="17"/>
      <c r="X221" s="17"/>
    </row>
    <row r="222" spans="15:24" x14ac:dyDescent="0.3">
      <c r="O222" s="101"/>
      <c r="P222" s="5"/>
      <c r="Q222" s="101"/>
      <c r="R222" s="14"/>
      <c r="S222" s="8"/>
      <c r="T222" s="13"/>
      <c r="U222" s="17"/>
      <c r="V222" s="17"/>
      <c r="W222" s="17"/>
      <c r="X222" s="17"/>
    </row>
    <row r="223" spans="15:24" x14ac:dyDescent="0.3">
      <c r="O223" s="101"/>
      <c r="P223" s="5"/>
      <c r="Q223" s="101"/>
      <c r="R223" s="14"/>
      <c r="S223" s="8"/>
      <c r="T223" s="13"/>
      <c r="U223" s="17"/>
      <c r="V223" s="17"/>
      <c r="W223" s="17"/>
      <c r="X223" s="17"/>
    </row>
    <row r="224" spans="15:24" x14ac:dyDescent="0.3">
      <c r="O224" s="101"/>
      <c r="P224" s="5"/>
      <c r="Q224" s="101"/>
      <c r="R224" s="14"/>
      <c r="S224" s="8"/>
      <c r="T224" s="13"/>
      <c r="U224" s="17"/>
      <c r="V224" s="17"/>
      <c r="W224" s="17"/>
      <c r="X224" s="17"/>
    </row>
    <row r="225" spans="15:24" x14ac:dyDescent="0.3">
      <c r="O225" s="101"/>
      <c r="P225" s="5"/>
      <c r="Q225" s="101"/>
      <c r="R225" s="14"/>
      <c r="S225" s="8"/>
      <c r="T225" s="13"/>
      <c r="U225" s="17"/>
      <c r="V225" s="17"/>
      <c r="W225" s="17"/>
      <c r="X225" s="17"/>
    </row>
    <row r="226" spans="15:24" x14ac:dyDescent="0.3">
      <c r="O226" s="101"/>
      <c r="P226" s="5"/>
      <c r="Q226" s="101"/>
      <c r="R226" s="14"/>
      <c r="S226" s="8"/>
      <c r="T226" s="13"/>
      <c r="U226" s="17"/>
      <c r="V226" s="17"/>
      <c r="W226" s="17"/>
      <c r="X226" s="17"/>
    </row>
    <row r="227" spans="15:24" x14ac:dyDescent="0.3">
      <c r="O227" s="101"/>
      <c r="P227" s="5"/>
      <c r="Q227" s="101"/>
      <c r="R227" s="14"/>
      <c r="S227" s="8"/>
      <c r="T227" s="13"/>
      <c r="U227" s="17"/>
      <c r="V227" s="17"/>
      <c r="W227" s="17"/>
      <c r="X227" s="17"/>
    </row>
    <row r="228" spans="15:24" x14ac:dyDescent="0.3">
      <c r="O228" s="101"/>
      <c r="P228" s="5"/>
      <c r="Q228" s="101"/>
      <c r="R228" s="14"/>
      <c r="S228" s="8"/>
      <c r="T228" s="13"/>
      <c r="U228" s="17"/>
      <c r="V228" s="17"/>
      <c r="W228" s="17"/>
      <c r="X228" s="17"/>
    </row>
    <row r="229" spans="15:24" x14ac:dyDescent="0.3">
      <c r="O229" s="101"/>
      <c r="P229" s="5"/>
      <c r="Q229" s="101"/>
      <c r="R229" s="14"/>
      <c r="S229" s="8"/>
      <c r="T229" s="13"/>
      <c r="U229" s="17"/>
      <c r="V229" s="17"/>
      <c r="W229" s="17"/>
      <c r="X229" s="17"/>
    </row>
    <row r="230" spans="15:24" x14ac:dyDescent="0.3">
      <c r="O230" s="101"/>
      <c r="P230" s="5"/>
      <c r="Q230" s="101"/>
      <c r="R230" s="14"/>
      <c r="S230" s="8"/>
      <c r="T230" s="13"/>
      <c r="U230" s="17"/>
      <c r="V230" s="17"/>
      <c r="W230" s="17"/>
      <c r="X230" s="17"/>
    </row>
    <row r="231" spans="15:24" x14ac:dyDescent="0.3">
      <c r="O231" s="101"/>
      <c r="P231" s="5"/>
      <c r="Q231" s="101"/>
      <c r="R231" s="14"/>
      <c r="S231" s="8"/>
      <c r="T231" s="13"/>
      <c r="U231" s="17"/>
      <c r="V231" s="17"/>
      <c r="W231" s="17"/>
      <c r="X231" s="17"/>
    </row>
    <row r="232" spans="15:24" x14ac:dyDescent="0.3">
      <c r="O232" s="101"/>
      <c r="P232" s="5"/>
      <c r="Q232" s="101"/>
      <c r="R232" s="14"/>
      <c r="S232" s="8"/>
      <c r="T232" s="13"/>
      <c r="U232" s="17"/>
      <c r="V232" s="17"/>
      <c r="W232" s="17"/>
      <c r="X232" s="17"/>
    </row>
    <row r="233" spans="15:24" x14ac:dyDescent="0.3">
      <c r="O233" s="101"/>
      <c r="P233" s="5"/>
      <c r="Q233" s="101"/>
      <c r="R233" s="14"/>
      <c r="S233" s="8"/>
      <c r="T233" s="13"/>
      <c r="U233" s="17"/>
      <c r="V233" s="17"/>
      <c r="W233" s="17"/>
      <c r="X233" s="17"/>
    </row>
    <row r="234" spans="15:24" x14ac:dyDescent="0.3">
      <c r="O234" s="101"/>
      <c r="P234" s="5"/>
      <c r="Q234" s="101"/>
      <c r="R234" s="14"/>
      <c r="S234" s="8"/>
      <c r="T234" s="13"/>
      <c r="U234" s="17"/>
      <c r="V234" s="17"/>
      <c r="W234" s="17"/>
      <c r="X234" s="17"/>
    </row>
    <row r="235" spans="15:24" x14ac:dyDescent="0.3">
      <c r="O235" s="101"/>
      <c r="P235" s="5"/>
      <c r="Q235" s="101"/>
      <c r="R235" s="14"/>
      <c r="S235" s="8"/>
      <c r="T235" s="13"/>
      <c r="U235" s="17"/>
      <c r="V235" s="17"/>
      <c r="W235" s="17"/>
      <c r="X235" s="17"/>
    </row>
    <row r="236" spans="15:24" x14ac:dyDescent="0.3">
      <c r="O236" s="101"/>
      <c r="P236" s="5"/>
      <c r="Q236" s="101"/>
      <c r="R236" s="14"/>
      <c r="S236" s="8"/>
      <c r="T236" s="13"/>
      <c r="U236" s="17"/>
      <c r="V236" s="17"/>
      <c r="W236" s="17"/>
      <c r="X236" s="17"/>
    </row>
    <row r="237" spans="15:24" x14ac:dyDescent="0.3">
      <c r="O237" s="101"/>
      <c r="P237" s="5"/>
      <c r="Q237" s="101"/>
      <c r="R237" s="14"/>
      <c r="S237" s="8"/>
      <c r="T237" s="13"/>
      <c r="U237" s="17"/>
      <c r="V237" s="17"/>
      <c r="W237" s="17"/>
      <c r="X237" s="17"/>
    </row>
    <row r="238" spans="15:24" x14ac:dyDescent="0.3">
      <c r="O238" s="101"/>
      <c r="P238" s="5"/>
      <c r="Q238" s="101"/>
      <c r="R238" s="14"/>
      <c r="S238" s="8"/>
      <c r="T238" s="13"/>
      <c r="U238" s="17"/>
      <c r="V238" s="17"/>
      <c r="W238" s="17"/>
      <c r="X238" s="17"/>
    </row>
    <row r="239" spans="15:24" x14ac:dyDescent="0.3">
      <c r="O239" s="101"/>
      <c r="P239" s="5"/>
      <c r="Q239" s="101"/>
      <c r="R239" s="14"/>
      <c r="S239" s="8"/>
      <c r="T239" s="13"/>
      <c r="U239" s="17"/>
      <c r="V239" s="17"/>
      <c r="W239" s="17"/>
      <c r="X239" s="17"/>
    </row>
    <row r="240" spans="15:24" x14ac:dyDescent="0.3">
      <c r="O240" s="101"/>
      <c r="P240" s="5"/>
      <c r="Q240" s="101"/>
      <c r="R240" s="14"/>
      <c r="S240" s="8"/>
      <c r="T240" s="13"/>
      <c r="U240" s="17"/>
      <c r="V240" s="17"/>
      <c r="W240" s="17"/>
      <c r="X240" s="17"/>
    </row>
    <row r="241" spans="15:24" x14ac:dyDescent="0.3">
      <c r="O241" s="101"/>
      <c r="P241" s="5"/>
      <c r="Q241" s="101"/>
      <c r="R241" s="14"/>
      <c r="S241" s="8"/>
      <c r="T241" s="13"/>
      <c r="U241" s="17"/>
      <c r="V241" s="17"/>
      <c r="W241" s="17"/>
      <c r="X241" s="17"/>
    </row>
    <row r="242" spans="15:24" x14ac:dyDescent="0.3">
      <c r="O242" s="101"/>
      <c r="P242" s="5"/>
      <c r="Q242" s="101"/>
      <c r="R242" s="14"/>
      <c r="S242" s="8"/>
      <c r="T242" s="13"/>
      <c r="U242" s="17"/>
      <c r="V242" s="17"/>
      <c r="W242" s="17"/>
      <c r="X242" s="17"/>
    </row>
    <row r="243" spans="15:24" x14ac:dyDescent="0.3">
      <c r="O243" s="101"/>
      <c r="P243" s="5"/>
      <c r="Q243" s="101"/>
      <c r="R243" s="14"/>
      <c r="S243" s="8"/>
      <c r="T243" s="13"/>
      <c r="U243" s="17"/>
      <c r="V243" s="17"/>
      <c r="W243" s="17"/>
      <c r="X243" s="17"/>
    </row>
  </sheetData>
  <protectedRanges>
    <protectedRange sqref="K3:M40" name="Unitats de treball"/>
    <protectedRange sqref="K41:M57" name="Unitats de treball_1"/>
    <protectedRange sqref="K58:M60" name="Unitats de treball_2"/>
    <protectedRange sqref="K61:M90" name="Unitats de treball_3"/>
    <protectedRange sqref="K91:M112" name="Unitats de treball_9"/>
    <protectedRange sqref="K113:M121 K123:M134" name="Unitats de treball_10"/>
    <protectedRange sqref="K135:M143" name="Unitats de treball_11"/>
    <protectedRange sqref="K122:M122" name="Unitats de treball_10_1"/>
  </protectedRanges>
  <autoFilter ref="A2:X143" xr:uid="{00000000-0009-0000-0000-000000000000}"/>
  <customSheetViews>
    <customSheetView guid="{37CB422E-4E58-4FBC-8562-BA283A819805}" scale="85" showGridLines="0" showAutoFilter="1" hiddenColumns="1" topLeftCell="D79">
      <pane xSplit="1" topLeftCell="G1" activePane="topRight" state="frozen"/>
      <selection pane="topRight" activeCell="P83" sqref="P83"/>
      <pageMargins left="0.70866141732283472" right="0.70866141732283472" top="0.85416666666666663" bottom="0.74803149606299213" header="0.31496062992125984" footer="0.31496062992125984"/>
      <pageSetup paperSize="9" orientation="landscape" r:id="rId1"/>
      <headerFooter>
        <oddHeader>&amp;L&amp;8Àrea d'Innovació, Governs Locals i Cohesió Territorial
&amp;"-,Negreta"Diputació de Barcelona&amp;C&amp;"-,Cursiva"Full seguiment Portal Transparència &amp;RDesembre 2021</oddHeader>
      </headerFooter>
      <autoFilter ref="A2:W139" xr:uid="{1DD5F8FC-F26E-41DA-9A7B-86A8E4097EEC}"/>
    </customSheetView>
    <customSheetView guid="{C2A5FC99-D6E1-4315-B950-AB35CAF12089}" scale="85" showGridLines="0" showAutoFilter="1" hiddenColumns="1" topLeftCell="D46">
      <pane xSplit="1" topLeftCell="H1" activePane="topRight" state="frozen"/>
      <selection pane="topRight" activeCell="P57" sqref="P57"/>
      <pageMargins left="0.70866141732283472" right="0.70866141732283472" top="0.85416666666666663" bottom="0.74803149606299213" header="0.31496062992125984" footer="0.31496062992125984"/>
      <pageSetup paperSize="9" orientation="landscape" r:id="rId2"/>
      <headerFooter>
        <oddHeader>&amp;L&amp;8Àrea d'Innovació, Governs Locals i Cohesió Territorial
&amp;"-,Negreta"Diputació de Barcelona&amp;C&amp;"-,Cursiva"Full seguiment Portal Transparència &amp;RDesembre 2021</oddHeader>
      </headerFooter>
      <autoFilter ref="A2:W139" xr:uid="{946CB173-B981-4623-8A53-085142B767AD}"/>
    </customSheetView>
    <customSheetView guid="{F37F26E5-4D1B-404A-A278-139C7DA8094B}" scale="85" showGridLines="0" showAutoFilter="1" hiddenColumns="1" topLeftCell="D52">
      <pane xSplit="1" topLeftCell="G1" activePane="topRight" state="frozen"/>
      <selection pane="topRight" activeCell="P63" sqref="P63"/>
      <pageMargins left="0.70866141732283472" right="0.70866141732283472" top="0.85416666666666663" bottom="0.74803149606299213" header="0.31496062992125984" footer="0.31496062992125984"/>
      <pageSetup paperSize="9" orientation="landscape" r:id="rId3"/>
      <headerFooter>
        <oddHeader>&amp;L&amp;8Àrea d'Innovació, Governs Locals i Cohesió Territorial
&amp;"-,Negreta"Diputació de Barcelona&amp;C&amp;"-,Cursiva"Full seguiment Portal Transparència &amp;RDesembre 2021</oddHeader>
      </headerFooter>
      <autoFilter ref="A2:W139" xr:uid="{DF29A51A-EE98-41CC-ABA7-BE45DB5F1A0F}"/>
    </customSheetView>
  </customSheetViews>
  <mergeCells count="3">
    <mergeCell ref="W1:X1"/>
    <mergeCell ref="K1:M1"/>
    <mergeCell ref="O1:U1"/>
  </mergeCells>
  <conditionalFormatting sqref="U41 U43:U45 U47:U50 U53">
    <cfRule type="containsText" dxfId="30" priority="837" operator="containsText" text="No obligatori">
      <formula>NOT(ISERROR(SEARCH("No obligatori",U41)))</formula>
    </cfRule>
    <cfRule type="containsText" dxfId="29" priority="838" operator="containsText" text="Baixa">
      <formula>NOT(ISERROR(SEARCH("Baixa",U41)))</formula>
    </cfRule>
    <cfRule type="containsText" dxfId="28" priority="839" operator="containsText" text="Mitja">
      <formula>NOT(ISERROR(SEARCH("Mitja",U41)))</formula>
    </cfRule>
    <cfRule type="containsText" dxfId="27" priority="840" operator="containsText" text="Alta">
      <formula>NOT(ISERROR(SEARCH("Alta",U41)))</formula>
    </cfRule>
  </conditionalFormatting>
  <dataValidations count="2">
    <dataValidation type="list" allowBlank="1" showInputMessage="1" showErrorMessage="1" sqref="J3:J41 J43:J143" xr:uid="{00000000-0002-0000-0000-000000000000}">
      <formula1>"Manual (amb camp descriptiu) (M*),Manual estructurat (M),Automàtic amb dades obertes (A),Automàtic amb redirecció (A*)"</formula1>
    </dataValidation>
    <dataValidation type="list" allowBlank="1" showInputMessage="1" showErrorMessage="1" sqref="J42" xr:uid="{00000000-0002-0000-0000-000001000000}">
      <formula1>"Manual,Automàtic,Manual (amb camp descriptiu) (M*),Manual estructurat (M),Automàtic amb dades obertes (A),Automàtic amb redirecció (A*)"</formula1>
    </dataValidation>
  </dataValidations>
  <hyperlinks>
    <hyperlink ref="D3" r:id="rId4" xr:uid="{00000000-0004-0000-0000-000000000000}"/>
    <hyperlink ref="D4" r:id="rId5" display="1.1.2 Organigrama de l'ens " xr:uid="{00000000-0004-0000-0000-000001000000}"/>
    <hyperlink ref="D5" r:id="rId6" xr:uid="{00000000-0004-0000-0000-000002000000}"/>
    <hyperlink ref="D8" r:id="rId7" xr:uid="{00000000-0004-0000-0000-000003000000}"/>
    <hyperlink ref="D9" r:id="rId8" xr:uid="{00000000-0004-0000-0000-000004000000}"/>
    <hyperlink ref="D12" r:id="rId9" xr:uid="{00000000-0004-0000-0000-000005000000}"/>
    <hyperlink ref="D13" r:id="rId10" xr:uid="{00000000-0004-0000-0000-000006000000}"/>
    <hyperlink ref="D14" r:id="rId11" xr:uid="{00000000-0004-0000-0000-000007000000}"/>
    <hyperlink ref="D15" r:id="rId12" xr:uid="{00000000-0004-0000-0000-000008000000}"/>
    <hyperlink ref="D16" r:id="rId13" xr:uid="{00000000-0004-0000-0000-000009000000}"/>
    <hyperlink ref="D19" r:id="rId14" xr:uid="{00000000-0004-0000-0000-00000A000000}"/>
    <hyperlink ref="D20" r:id="rId15" xr:uid="{00000000-0004-0000-0000-00000B000000}"/>
    <hyperlink ref="D21" r:id="rId16" xr:uid="{00000000-0004-0000-0000-00000C000000}"/>
    <hyperlink ref="D22" r:id="rId17" xr:uid="{00000000-0004-0000-0000-00000D000000}"/>
    <hyperlink ref="D23" r:id="rId18" xr:uid="{00000000-0004-0000-0000-00000E000000}"/>
    <hyperlink ref="D24" r:id="rId19" xr:uid="{00000000-0004-0000-0000-00000F000000}"/>
    <hyperlink ref="D25" r:id="rId20" xr:uid="{00000000-0004-0000-0000-000010000000}"/>
    <hyperlink ref="D26" r:id="rId21" xr:uid="{00000000-0004-0000-0000-000011000000}"/>
    <hyperlink ref="D27" r:id="rId22" xr:uid="{00000000-0004-0000-0000-000012000000}"/>
    <hyperlink ref="D28" r:id="rId23" xr:uid="{00000000-0004-0000-0000-000013000000}"/>
    <hyperlink ref="D29" r:id="rId24" xr:uid="{00000000-0004-0000-0000-000014000000}"/>
    <hyperlink ref="D30" r:id="rId25" xr:uid="{00000000-0004-0000-0000-000015000000}"/>
    <hyperlink ref="D31" r:id="rId26" xr:uid="{00000000-0004-0000-0000-000016000000}"/>
    <hyperlink ref="D32" r:id="rId27" xr:uid="{00000000-0004-0000-0000-000017000000}"/>
    <hyperlink ref="D33" r:id="rId28" xr:uid="{00000000-0004-0000-0000-000018000000}"/>
    <hyperlink ref="D34" r:id="rId29" display="1.3.9 Llistes de personal per cada procés de formació i/o promoció " xr:uid="{00000000-0004-0000-0000-000019000000}"/>
    <hyperlink ref="D35" r:id="rId30" display="1.3.10 Convenis, acords, pactes de caràcter funcionarial, laboral o sindical " xr:uid="{00000000-0004-0000-0000-00001A000000}"/>
    <hyperlink ref="D36" r:id="rId31" xr:uid="{00000000-0004-0000-0000-00001B000000}"/>
    <hyperlink ref="D37" r:id="rId32" xr:uid="{00000000-0004-0000-0000-00001C000000}"/>
    <hyperlink ref="D38" r:id="rId33" xr:uid="{00000000-0004-0000-0000-00001D000000}"/>
    <hyperlink ref="D39" r:id="rId34" display="1.4.2 Exercici dels drets relatius a protecció de dades personals " xr:uid="{00000000-0004-0000-0000-00001E000000}"/>
    <hyperlink ref="D40" r:id="rId35" xr:uid="{00000000-0004-0000-0000-00001F000000}"/>
    <hyperlink ref="D41" r:id="rId36" xr:uid="{00000000-0004-0000-0000-000020000000}"/>
    <hyperlink ref="D42" r:id="rId37" xr:uid="{00000000-0004-0000-0000-000021000000}"/>
    <hyperlink ref="D43" r:id="rId38" xr:uid="{00000000-0004-0000-0000-000022000000}"/>
    <hyperlink ref="D44" r:id="rId39" xr:uid="{00000000-0004-0000-0000-000023000000}"/>
    <hyperlink ref="D45" r:id="rId40" xr:uid="{00000000-0004-0000-0000-000024000000}"/>
    <hyperlink ref="D46" r:id="rId41" display="4.1.6 Compliment dels objectius d’estabilitat pressupostària " xr:uid="{00000000-0004-0000-0000-000025000000}"/>
    <hyperlink ref="D47" r:id="rId42" xr:uid="{00000000-0004-0000-0000-000026000000}"/>
    <hyperlink ref="D48" r:id="rId43" xr:uid="{00000000-0004-0000-0000-000027000000}"/>
    <hyperlink ref="D49" r:id="rId44" xr:uid="{00000000-0004-0000-0000-000028000000}"/>
    <hyperlink ref="D50" r:id="rId45" xr:uid="{00000000-0004-0000-0000-000029000000}"/>
    <hyperlink ref="D51" r:id="rId46" xr:uid="{00000000-0004-0000-0000-00002A000000}"/>
    <hyperlink ref="D52" r:id="rId47" xr:uid="{00000000-0004-0000-0000-00002B000000}"/>
    <hyperlink ref="D53" r:id="rId48" xr:uid="{00000000-0004-0000-0000-00002C000000}"/>
    <hyperlink ref="D54" r:id="rId49" xr:uid="{00000000-0004-0000-0000-00002D000000}"/>
    <hyperlink ref="D55" r:id="rId50" xr:uid="{00000000-0004-0000-0000-00002E000000}"/>
    <hyperlink ref="D56" r:id="rId51" xr:uid="{00000000-0004-0000-0000-00002F000000}"/>
    <hyperlink ref="D57" r:id="rId52" xr:uid="{00000000-0004-0000-0000-000030000000}"/>
    <hyperlink ref="D58" r:id="rId53" xr:uid="{00000000-0004-0000-0000-000031000000}"/>
    <hyperlink ref="D59" r:id="rId54" xr:uid="{00000000-0004-0000-0000-000032000000}"/>
    <hyperlink ref="D61" r:id="rId55" xr:uid="{00000000-0004-0000-0000-000033000000}"/>
    <hyperlink ref="D62" r:id="rId56" xr:uid="{00000000-0004-0000-0000-000034000000}"/>
    <hyperlink ref="D63" r:id="rId57" xr:uid="{00000000-0004-0000-0000-000035000000}"/>
    <hyperlink ref="D64" r:id="rId58" display="2.1.6 Actes administratius amb incidència al domini públic i als serveis públics " xr:uid="{00000000-0004-0000-0000-000036000000}"/>
    <hyperlink ref="D65" r:id="rId59" xr:uid="{00000000-0004-0000-0000-000037000000}"/>
    <hyperlink ref="D66" r:id="rId60" xr:uid="{00000000-0004-0000-0000-000038000000}"/>
    <hyperlink ref="D67" r:id="rId61" display="2.1.9 Dictàmens de la Comissió Jurídica Assessora i altres òrgans consultius " xr:uid="{00000000-0004-0000-0000-000039000000}"/>
    <hyperlink ref="D68" r:id="rId62" display="2.1.10 Notícies i opinions sobre les actuacions de govern i de l'oposició " xr:uid="{00000000-0004-0000-0000-00003A000000}"/>
    <hyperlink ref="D69" r:id="rId63" xr:uid="{00000000-0004-0000-0000-00003B000000}"/>
    <hyperlink ref="D70" r:id="rId64" xr:uid="{00000000-0004-0000-0000-00003C000000}"/>
    <hyperlink ref="D71" r:id="rId65" xr:uid="{00000000-0004-0000-0000-00003D000000}"/>
    <hyperlink ref="D72" r:id="rId66" xr:uid="{00000000-0004-0000-0000-00003E000000}"/>
    <hyperlink ref="D73" r:id="rId67" xr:uid="{00000000-0004-0000-0000-00003F000000}"/>
    <hyperlink ref="D74" r:id="rId68" xr:uid="{00000000-0004-0000-0000-000040000000}"/>
    <hyperlink ref="D75" r:id="rId69" display="2.2.5 Directives, instruccions, circulars i respostes a consultes sobre les normes " xr:uid="{00000000-0004-0000-0000-000041000000}"/>
    <hyperlink ref="D76" r:id="rId70" display="2.2.6 Memòries i documents dels projectes normatius en curs " xr:uid="{00000000-0004-0000-0000-000042000000}"/>
    <hyperlink ref="D77" r:id="rId71" xr:uid="{00000000-0004-0000-0000-000043000000}"/>
    <hyperlink ref="D78" r:id="rId72" display="2.2.8 Plans i programes destacats sobre les polítiques públiques " xr:uid="{00000000-0004-0000-0000-000044000000}"/>
    <hyperlink ref="D79" r:id="rId73" xr:uid="{00000000-0004-0000-0000-000045000000}"/>
    <hyperlink ref="D80" r:id="rId74" xr:uid="{00000000-0004-0000-0000-000046000000}"/>
    <hyperlink ref="D81" r:id="rId75" xr:uid="{00000000-0004-0000-0000-000047000000}"/>
    <hyperlink ref="D82" r:id="rId76" xr:uid="{00000000-0004-0000-0000-000048000000}"/>
    <hyperlink ref="D83" r:id="rId77" xr:uid="{00000000-0004-0000-0000-000049000000}"/>
    <hyperlink ref="D84" r:id="rId78" xr:uid="{00000000-0004-0000-0000-00004A000000}"/>
    <hyperlink ref="D85" r:id="rId79" xr:uid="{00000000-0004-0000-0000-00004B000000}"/>
    <hyperlink ref="D86" r:id="rId80" xr:uid="{00000000-0004-0000-0000-00004C000000}"/>
    <hyperlink ref="D87" r:id="rId81" xr:uid="{00000000-0004-0000-0000-00004D000000}"/>
    <hyperlink ref="D88" r:id="rId82" xr:uid="{00000000-0004-0000-0000-00004E000000}"/>
    <hyperlink ref="D89" r:id="rId83" xr:uid="{00000000-0004-0000-0000-00004F000000}"/>
    <hyperlink ref="D90" r:id="rId84" xr:uid="{00000000-0004-0000-0000-000050000000}"/>
    <hyperlink ref="D91" r:id="rId85" xr:uid="{00000000-0004-0000-0000-000051000000}"/>
    <hyperlink ref="D92" r:id="rId86" xr:uid="{00000000-0004-0000-0000-000052000000}"/>
    <hyperlink ref="D93" r:id="rId87" xr:uid="{00000000-0004-0000-0000-000053000000}"/>
    <hyperlink ref="D94" r:id="rId88" xr:uid="{00000000-0004-0000-0000-000054000000}"/>
    <hyperlink ref="D95" r:id="rId89" xr:uid="{00000000-0004-0000-0000-000055000000}"/>
    <hyperlink ref="D96" r:id="rId90" xr:uid="{00000000-0004-0000-0000-000056000000}"/>
    <hyperlink ref="D97" r:id="rId91" xr:uid="{00000000-0004-0000-0000-000057000000}"/>
    <hyperlink ref="D98" r:id="rId92" xr:uid="{00000000-0004-0000-0000-000058000000}"/>
    <hyperlink ref="D99" r:id="rId93" xr:uid="{00000000-0004-0000-0000-000059000000}"/>
    <hyperlink ref="D100" r:id="rId94" xr:uid="{00000000-0004-0000-0000-00005A000000}"/>
    <hyperlink ref="D101" r:id="rId95" xr:uid="{00000000-0004-0000-0000-00005B000000}"/>
    <hyperlink ref="D102" r:id="rId96" xr:uid="{00000000-0004-0000-0000-00005C000000}"/>
    <hyperlink ref="D103" r:id="rId97" xr:uid="{00000000-0004-0000-0000-00005D000000}"/>
    <hyperlink ref="D104" r:id="rId98" xr:uid="{00000000-0004-0000-0000-00005E000000}"/>
    <hyperlink ref="D105" r:id="rId99" xr:uid="{00000000-0004-0000-0000-00005F000000}"/>
    <hyperlink ref="D106" r:id="rId100" xr:uid="{00000000-0004-0000-0000-000060000000}"/>
    <hyperlink ref="D107" r:id="rId101" xr:uid="{00000000-0004-0000-0000-000061000000}"/>
    <hyperlink ref="D108" r:id="rId102" xr:uid="{00000000-0004-0000-0000-000062000000}"/>
    <hyperlink ref="D109" r:id="rId103" xr:uid="{00000000-0004-0000-0000-000063000000}"/>
    <hyperlink ref="D110" r:id="rId104" xr:uid="{00000000-0004-0000-0000-000064000000}"/>
    <hyperlink ref="D111" r:id="rId105" xr:uid="{00000000-0004-0000-0000-000065000000}"/>
    <hyperlink ref="D112" r:id="rId106" xr:uid="{00000000-0004-0000-0000-000066000000}"/>
    <hyperlink ref="D113" r:id="rId107" xr:uid="{00000000-0004-0000-0000-000067000000}"/>
    <hyperlink ref="D114" r:id="rId108" xr:uid="{00000000-0004-0000-0000-000068000000}"/>
    <hyperlink ref="D115" r:id="rId109" xr:uid="{00000000-0004-0000-0000-000069000000}"/>
    <hyperlink ref="D116" r:id="rId110" xr:uid="{00000000-0004-0000-0000-00006A000000}"/>
    <hyperlink ref="D117" r:id="rId111" xr:uid="{00000000-0004-0000-0000-00006B000000}"/>
    <hyperlink ref="D118" r:id="rId112" xr:uid="{00000000-0004-0000-0000-00006C000000}"/>
    <hyperlink ref="D119" r:id="rId113" xr:uid="{00000000-0004-0000-0000-00006D000000}"/>
    <hyperlink ref="D120" r:id="rId114" xr:uid="{00000000-0004-0000-0000-00006E000000}"/>
    <hyperlink ref="D121" r:id="rId115" xr:uid="{00000000-0004-0000-0000-00006F000000}"/>
    <hyperlink ref="D123" r:id="rId116" xr:uid="{00000000-0004-0000-0000-000070000000}"/>
    <hyperlink ref="D124" r:id="rId117" xr:uid="{00000000-0004-0000-0000-000071000000}"/>
    <hyperlink ref="D125" r:id="rId118" xr:uid="{00000000-0004-0000-0000-000072000000}"/>
    <hyperlink ref="D126" r:id="rId119" xr:uid="{00000000-0004-0000-0000-000073000000}"/>
    <hyperlink ref="D127" r:id="rId120" xr:uid="{00000000-0004-0000-0000-000074000000}"/>
    <hyperlink ref="D128" r:id="rId121" xr:uid="{00000000-0004-0000-0000-000075000000}"/>
    <hyperlink ref="D129" r:id="rId122" xr:uid="{00000000-0004-0000-0000-000076000000}"/>
    <hyperlink ref="D130" r:id="rId123" xr:uid="{00000000-0004-0000-0000-000077000000}"/>
    <hyperlink ref="D131" r:id="rId124" xr:uid="{00000000-0004-0000-0000-000078000000}"/>
    <hyperlink ref="D132" r:id="rId125" xr:uid="{00000000-0004-0000-0000-000079000000}"/>
    <hyperlink ref="D134" r:id="rId126" xr:uid="{00000000-0004-0000-0000-00007A000000}"/>
    <hyperlink ref="D135" r:id="rId127" xr:uid="{00000000-0004-0000-0000-00007B000000}"/>
    <hyperlink ref="D136" r:id="rId128" xr:uid="{00000000-0004-0000-0000-00007C000000}"/>
    <hyperlink ref="D137" r:id="rId129" xr:uid="{00000000-0004-0000-0000-00007D000000}"/>
    <hyperlink ref="D138" r:id="rId130" xr:uid="{00000000-0004-0000-0000-00007E000000}"/>
    <hyperlink ref="D139" r:id="rId131" display="6.1.5 Directori d'associacions i entitats " xr:uid="{00000000-0004-0000-0000-00007F000000}"/>
    <hyperlink ref="D140" r:id="rId132" display="6.1.6 Registre de grups d'interès " xr:uid="{00000000-0004-0000-0000-000080000000}"/>
    <hyperlink ref="D142" r:id="rId133" xr:uid="{00000000-0004-0000-0000-000081000000}"/>
    <hyperlink ref="D143" r:id="rId134" xr:uid="{00000000-0004-0000-0000-000082000000}"/>
    <hyperlink ref="D6" r:id="rId135" xr:uid="{00000000-0004-0000-0000-000083000000}"/>
    <hyperlink ref="D60" r:id="rId136" display="2.1.2 Acords de Junta de Govern " xr:uid="{00000000-0004-0000-0000-000084000000}"/>
    <hyperlink ref="D17" r:id="rId137" xr:uid="{20FF6C9C-FC0A-41DB-80A3-0ECEFB12C9A5}"/>
    <hyperlink ref="D18" r:id="rId138" xr:uid="{3A9D8996-D4AB-4CD7-9B1A-5293BFEDC8E5}"/>
    <hyperlink ref="D122" r:id="rId139" xr:uid="{B28AFEA5-62C3-4E22-A7E6-8032501EE7BF}"/>
    <hyperlink ref="D141" r:id="rId140" xr:uid="{270026A2-9636-468C-856F-BA52CEE99F60}"/>
  </hyperlinks>
  <pageMargins left="0.23622047244094491" right="0.23622047244094491" top="0.74803149606299213" bottom="0.74803149606299213" header="0.31496062992125984" footer="0.31496062992125984"/>
  <pageSetup paperSize="9" scale="24" fitToHeight="0" orientation="landscape" r:id="rId141"/>
  <headerFooter>
    <oddHeader>&amp;L&amp;8Àrea de Bon Govern, Assistència Local i Cohesió Territorial
&amp;"-,Negreta"Diputació de Barcelona&amp;C&amp;"-,Cursiva"Full seguiment Portal Transparència &amp;Rxxxxx</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'Taules auxiliars'!$G$2:$G$5</xm:f>
          </x14:formula1>
          <xm:sqref>U3:U121 U123:U143</xm:sqref>
        </x14:dataValidation>
        <x14:dataValidation type="list" allowBlank="1" showInputMessage="1" showErrorMessage="1" xr:uid="{00000000-0002-0000-0000-000003000000}">
          <x14:formula1>
            <xm:f>'Taules auxiliars'!$A$2:$A$5</xm:f>
          </x14:formula1>
          <xm:sqref>O123:O143 O3:O121</xm:sqref>
        </x14:dataValidation>
        <x14:dataValidation type="list" allowBlank="1" showInputMessage="1" showErrorMessage="1" xr:uid="{00000000-0002-0000-0000-000005000000}">
          <x14:formula1>
            <xm:f>'Taules auxiliars'!$D$2:$D$6</xm:f>
          </x14:formula1>
          <xm:sqref>Q3:Q121 Q123:Q143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D3:I13"/>
  <sheetViews>
    <sheetView workbookViewId="0">
      <selection activeCell="K10" sqref="K10"/>
    </sheetView>
  </sheetViews>
  <sheetFormatPr defaultColWidth="8.77734375" defaultRowHeight="14.4" x14ac:dyDescent="0.3"/>
  <cols>
    <col min="4" max="4" width="32.21875" customWidth="1"/>
    <col min="6" max="6" width="24.77734375" customWidth="1"/>
  </cols>
  <sheetData>
    <row r="3" spans="4:9" x14ac:dyDescent="0.3">
      <c r="D3" t="s">
        <v>16</v>
      </c>
      <c r="E3" t="s">
        <v>19</v>
      </c>
      <c r="F3" t="s">
        <v>26</v>
      </c>
      <c r="I3" t="s">
        <v>38</v>
      </c>
    </row>
    <row r="4" spans="4:9" x14ac:dyDescent="0.3">
      <c r="D4" t="s">
        <v>8</v>
      </c>
      <c r="E4" t="s">
        <v>20</v>
      </c>
      <c r="F4" t="s">
        <v>28</v>
      </c>
      <c r="I4" t="s">
        <v>39</v>
      </c>
    </row>
    <row r="5" spans="4:9" x14ac:dyDescent="0.3">
      <c r="D5" t="s">
        <v>9</v>
      </c>
      <c r="E5" t="s">
        <v>21</v>
      </c>
      <c r="F5" t="s">
        <v>29</v>
      </c>
      <c r="I5" t="s">
        <v>40</v>
      </c>
    </row>
    <row r="6" spans="4:9" x14ac:dyDescent="0.3">
      <c r="D6" t="s">
        <v>10</v>
      </c>
      <c r="F6" t="s">
        <v>27</v>
      </c>
      <c r="I6" t="s">
        <v>41</v>
      </c>
    </row>
    <row r="7" spans="4:9" x14ac:dyDescent="0.3">
      <c r="D7" t="s">
        <v>11</v>
      </c>
      <c r="I7" t="s">
        <v>42</v>
      </c>
    </row>
    <row r="8" spans="4:9" x14ac:dyDescent="0.3">
      <c r="D8" t="s">
        <v>13</v>
      </c>
    </row>
    <row r="9" spans="4:9" x14ac:dyDescent="0.3">
      <c r="D9" t="s">
        <v>12</v>
      </c>
    </row>
    <row r="10" spans="4:9" x14ac:dyDescent="0.3">
      <c r="D10" t="s">
        <v>14</v>
      </c>
    </row>
    <row r="11" spans="4:9" x14ac:dyDescent="0.3">
      <c r="D11" t="s">
        <v>15</v>
      </c>
    </row>
    <row r="12" spans="4:9" x14ac:dyDescent="0.3">
      <c r="D12" t="s">
        <v>17</v>
      </c>
    </row>
    <row r="13" spans="4:9" x14ac:dyDescent="0.3">
      <c r="D13" t="s">
        <v>18</v>
      </c>
    </row>
  </sheetData>
  <customSheetViews>
    <customSheetView guid="{37CB422E-4E58-4FBC-8562-BA283A819805}" state="hidden">
      <selection activeCell="K10" sqref="K10"/>
      <pageMargins left="0.7" right="0.7" top="0.75" bottom="0.75" header="0.3" footer="0.3"/>
      <pageSetup paperSize="9" orientation="portrait" r:id="rId1"/>
    </customSheetView>
    <customSheetView guid="{C2A5FC99-D6E1-4315-B950-AB35CAF12089}" state="hidden">
      <selection activeCell="K10" sqref="K10"/>
      <pageMargins left="0.7" right="0.7" top="0.75" bottom="0.75" header="0.3" footer="0.3"/>
      <pageSetup paperSize="9" orientation="portrait" r:id="rId2"/>
    </customSheetView>
    <customSheetView guid="{F37F26E5-4D1B-404A-A278-139C7DA8094B}" state="hidden">
      <selection activeCell="K10" sqref="K10"/>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6"/>
  <sheetViews>
    <sheetView zoomScale="70" zoomScaleNormal="70" workbookViewId="0">
      <selection activeCell="A55" sqref="A55"/>
    </sheetView>
  </sheetViews>
  <sheetFormatPr defaultColWidth="11.44140625" defaultRowHeight="14.4" x14ac:dyDescent="0.3"/>
  <cols>
    <col min="1" max="1" width="209" bestFit="1" customWidth="1"/>
    <col min="2" max="2" width="8.77734375" style="24" bestFit="1" customWidth="1"/>
    <col min="3" max="3" width="8.77734375" style="24" customWidth="1"/>
    <col min="4" max="4" width="13.21875" style="24" bestFit="1" customWidth="1"/>
    <col min="8" max="8" width="16.21875" customWidth="1"/>
  </cols>
  <sheetData>
    <row r="1" spans="1:8" x14ac:dyDescent="0.3">
      <c r="A1" s="21" t="s">
        <v>842</v>
      </c>
    </row>
    <row r="2" spans="1:8" ht="34.5" customHeight="1" thickBot="1" x14ac:dyDescent="0.35">
      <c r="A2" s="21" t="s">
        <v>356</v>
      </c>
      <c r="B2" s="23" t="s">
        <v>357</v>
      </c>
      <c r="C2" s="23" t="s">
        <v>183</v>
      </c>
      <c r="D2" s="22" t="s">
        <v>358</v>
      </c>
    </row>
    <row r="3" spans="1:8" x14ac:dyDescent="0.3">
      <c r="A3" t="s">
        <v>314</v>
      </c>
      <c r="B3" s="24">
        <v>1</v>
      </c>
      <c r="C3" s="24">
        <f>IF(B3=D3,1,0)</f>
        <v>0</v>
      </c>
      <c r="F3" s="52" t="s">
        <v>554</v>
      </c>
      <c r="G3" s="53" t="s">
        <v>419</v>
      </c>
      <c r="H3" s="54" t="s">
        <v>420</v>
      </c>
    </row>
    <row r="4" spans="1:8" ht="15" thickBot="1" x14ac:dyDescent="0.35">
      <c r="A4" t="s">
        <v>315</v>
      </c>
      <c r="B4" s="24">
        <v>2</v>
      </c>
      <c r="C4" s="24">
        <f t="shared" ref="C4:C54" si="0">IF(B4=D4,1,0)</f>
        <v>0</v>
      </c>
      <c r="F4" s="55">
        <v>52</v>
      </c>
      <c r="G4" s="56">
        <f>C56</f>
        <v>0</v>
      </c>
      <c r="H4" s="57">
        <f>F4-G4</f>
        <v>52</v>
      </c>
    </row>
    <row r="5" spans="1:8" x14ac:dyDescent="0.3">
      <c r="A5" t="s">
        <v>316</v>
      </c>
      <c r="B5" s="24">
        <v>3</v>
      </c>
      <c r="C5" s="24">
        <f t="shared" si="0"/>
        <v>0</v>
      </c>
    </row>
    <row r="6" spans="1:8" x14ac:dyDescent="0.3">
      <c r="A6" t="s">
        <v>317</v>
      </c>
      <c r="B6" s="24">
        <v>4</v>
      </c>
      <c r="C6" s="24">
        <f t="shared" si="0"/>
        <v>0</v>
      </c>
    </row>
    <row r="7" spans="1:8" x14ac:dyDescent="0.3">
      <c r="A7" t="s">
        <v>320</v>
      </c>
      <c r="B7" s="24">
        <v>5</v>
      </c>
      <c r="C7" s="24">
        <f t="shared" si="0"/>
        <v>0</v>
      </c>
    </row>
    <row r="8" spans="1:8" x14ac:dyDescent="0.3">
      <c r="A8" t="s">
        <v>321</v>
      </c>
      <c r="B8" s="24">
        <v>6</v>
      </c>
      <c r="C8" s="24">
        <f t="shared" si="0"/>
        <v>0</v>
      </c>
    </row>
    <row r="9" spans="1:8" x14ac:dyDescent="0.3">
      <c r="A9" t="s">
        <v>322</v>
      </c>
      <c r="B9" s="24">
        <v>7</v>
      </c>
      <c r="C9" s="24">
        <f t="shared" si="0"/>
        <v>0</v>
      </c>
    </row>
    <row r="10" spans="1:8" x14ac:dyDescent="0.3">
      <c r="A10" t="s">
        <v>318</v>
      </c>
      <c r="B10" s="24">
        <v>8</v>
      </c>
      <c r="C10" s="24">
        <f t="shared" si="0"/>
        <v>0</v>
      </c>
    </row>
    <row r="11" spans="1:8" x14ac:dyDescent="0.3">
      <c r="A11" t="s">
        <v>319</v>
      </c>
      <c r="B11" s="24">
        <v>9</v>
      </c>
      <c r="C11" s="24">
        <f t="shared" si="0"/>
        <v>0</v>
      </c>
    </row>
    <row r="12" spans="1:8" x14ac:dyDescent="0.3">
      <c r="A12" t="s">
        <v>324</v>
      </c>
      <c r="B12" s="24">
        <v>10</v>
      </c>
      <c r="C12" s="24">
        <f t="shared" si="0"/>
        <v>0</v>
      </c>
    </row>
    <row r="13" spans="1:8" x14ac:dyDescent="0.3">
      <c r="A13" t="s">
        <v>325</v>
      </c>
      <c r="B13" s="24">
        <v>11</v>
      </c>
      <c r="C13" s="24">
        <f t="shared" si="0"/>
        <v>0</v>
      </c>
    </row>
    <row r="14" spans="1:8" x14ac:dyDescent="0.3">
      <c r="A14" t="s">
        <v>326</v>
      </c>
      <c r="B14" s="24">
        <v>12</v>
      </c>
      <c r="C14" s="24">
        <f t="shared" si="0"/>
        <v>0</v>
      </c>
    </row>
    <row r="15" spans="1:8" x14ac:dyDescent="0.3">
      <c r="A15" t="s">
        <v>327</v>
      </c>
      <c r="B15" s="24">
        <v>13</v>
      </c>
      <c r="C15" s="24">
        <f t="shared" si="0"/>
        <v>0</v>
      </c>
    </row>
    <row r="16" spans="1:8" x14ac:dyDescent="0.3">
      <c r="A16" t="s">
        <v>355</v>
      </c>
      <c r="B16" s="24">
        <v>14</v>
      </c>
      <c r="C16" s="24">
        <f t="shared" si="0"/>
        <v>0</v>
      </c>
    </row>
    <row r="17" spans="1:3" x14ac:dyDescent="0.3">
      <c r="A17" t="s">
        <v>354</v>
      </c>
      <c r="B17" s="24">
        <v>15</v>
      </c>
      <c r="C17" s="24">
        <f t="shared" si="0"/>
        <v>0</v>
      </c>
    </row>
    <row r="18" spans="1:3" x14ac:dyDescent="0.3">
      <c r="A18" t="s">
        <v>353</v>
      </c>
      <c r="B18" s="24">
        <v>16</v>
      </c>
      <c r="C18" s="24">
        <f t="shared" si="0"/>
        <v>0</v>
      </c>
    </row>
    <row r="19" spans="1:3" x14ac:dyDescent="0.3">
      <c r="A19" t="s">
        <v>352</v>
      </c>
      <c r="B19" s="24">
        <v>17</v>
      </c>
      <c r="C19" s="24">
        <f t="shared" si="0"/>
        <v>0</v>
      </c>
    </row>
    <row r="20" spans="1:3" x14ac:dyDescent="0.3">
      <c r="A20" t="s">
        <v>351</v>
      </c>
      <c r="B20" s="24">
        <v>18</v>
      </c>
      <c r="C20" s="24">
        <f t="shared" si="0"/>
        <v>0</v>
      </c>
    </row>
    <row r="21" spans="1:3" x14ac:dyDescent="0.3">
      <c r="A21" t="s">
        <v>868</v>
      </c>
      <c r="B21" s="24">
        <v>19</v>
      </c>
      <c r="C21" s="24">
        <f t="shared" si="0"/>
        <v>0</v>
      </c>
    </row>
    <row r="22" spans="1:3" x14ac:dyDescent="0.3">
      <c r="A22" t="s">
        <v>869</v>
      </c>
      <c r="B22" s="24">
        <v>20</v>
      </c>
      <c r="C22" s="24">
        <f t="shared" si="0"/>
        <v>0</v>
      </c>
    </row>
    <row r="23" spans="1:3" x14ac:dyDescent="0.3">
      <c r="A23" t="s">
        <v>870</v>
      </c>
      <c r="B23" s="24">
        <v>21</v>
      </c>
      <c r="C23" s="24">
        <f t="shared" si="0"/>
        <v>0</v>
      </c>
    </row>
    <row r="24" spans="1:3" x14ac:dyDescent="0.3">
      <c r="A24" t="s">
        <v>350</v>
      </c>
      <c r="B24" s="24">
        <v>22</v>
      </c>
      <c r="C24" s="24">
        <f t="shared" si="0"/>
        <v>0</v>
      </c>
    </row>
    <row r="25" spans="1:3" x14ac:dyDescent="0.3">
      <c r="A25" t="s">
        <v>349</v>
      </c>
      <c r="B25" s="24">
        <v>23</v>
      </c>
      <c r="C25" s="24">
        <f t="shared" si="0"/>
        <v>0</v>
      </c>
    </row>
    <row r="26" spans="1:3" x14ac:dyDescent="0.3">
      <c r="A26" t="s">
        <v>348</v>
      </c>
      <c r="B26" s="24">
        <v>24</v>
      </c>
      <c r="C26" s="24">
        <f t="shared" si="0"/>
        <v>0</v>
      </c>
    </row>
    <row r="27" spans="1:3" x14ac:dyDescent="0.3">
      <c r="A27" t="s">
        <v>347</v>
      </c>
      <c r="B27" s="24">
        <v>25</v>
      </c>
      <c r="C27" s="24">
        <f t="shared" si="0"/>
        <v>0</v>
      </c>
    </row>
    <row r="28" spans="1:3" x14ac:dyDescent="0.3">
      <c r="A28" t="s">
        <v>346</v>
      </c>
      <c r="B28" s="24">
        <v>26</v>
      </c>
      <c r="C28" s="24">
        <f>IF(B27=D28,1,0)</f>
        <v>0</v>
      </c>
    </row>
    <row r="29" spans="1:3" x14ac:dyDescent="0.3">
      <c r="A29" t="s">
        <v>345</v>
      </c>
      <c r="B29" s="24">
        <v>27</v>
      </c>
      <c r="C29" s="24">
        <f>IF(B28=D29,1,0)</f>
        <v>0</v>
      </c>
    </row>
    <row r="30" spans="1:3" x14ac:dyDescent="0.3">
      <c r="A30" t="s">
        <v>344</v>
      </c>
      <c r="B30" s="24">
        <v>28</v>
      </c>
      <c r="C30" s="24">
        <f t="shared" si="0"/>
        <v>0</v>
      </c>
    </row>
    <row r="31" spans="1:3" x14ac:dyDescent="0.3">
      <c r="A31" t="s">
        <v>343</v>
      </c>
      <c r="B31" s="24">
        <v>29</v>
      </c>
      <c r="C31" s="24">
        <f t="shared" si="0"/>
        <v>0</v>
      </c>
    </row>
    <row r="32" spans="1:3" x14ac:dyDescent="0.3">
      <c r="A32" t="s">
        <v>342</v>
      </c>
      <c r="B32" s="24">
        <v>30</v>
      </c>
      <c r="C32" s="24">
        <f t="shared" si="0"/>
        <v>0</v>
      </c>
    </row>
    <row r="33" spans="1:3" x14ac:dyDescent="0.3">
      <c r="A33" t="s">
        <v>341</v>
      </c>
      <c r="B33" s="24">
        <v>31</v>
      </c>
      <c r="C33" s="24">
        <f t="shared" si="0"/>
        <v>0</v>
      </c>
    </row>
    <row r="34" spans="1:3" x14ac:dyDescent="0.3">
      <c r="A34" t="s">
        <v>340</v>
      </c>
      <c r="B34" s="24">
        <v>32</v>
      </c>
      <c r="C34" s="24">
        <f t="shared" si="0"/>
        <v>0</v>
      </c>
    </row>
    <row r="35" spans="1:3" x14ac:dyDescent="0.3">
      <c r="A35" t="s">
        <v>339</v>
      </c>
      <c r="B35" s="24">
        <v>33</v>
      </c>
      <c r="C35" s="24">
        <f t="shared" si="0"/>
        <v>0</v>
      </c>
    </row>
    <row r="36" spans="1:3" x14ac:dyDescent="0.3">
      <c r="A36" t="s">
        <v>323</v>
      </c>
      <c r="B36" s="24">
        <v>34</v>
      </c>
      <c r="C36" s="24">
        <f t="shared" si="0"/>
        <v>0</v>
      </c>
    </row>
    <row r="37" spans="1:3" x14ac:dyDescent="0.3">
      <c r="A37" t="s">
        <v>338</v>
      </c>
      <c r="B37" s="24">
        <v>35</v>
      </c>
      <c r="C37" s="24">
        <f t="shared" si="0"/>
        <v>0</v>
      </c>
    </row>
    <row r="38" spans="1:3" x14ac:dyDescent="0.3">
      <c r="A38" t="s">
        <v>871</v>
      </c>
      <c r="B38" s="24">
        <v>36</v>
      </c>
      <c r="C38" s="24">
        <f t="shared" si="0"/>
        <v>0</v>
      </c>
    </row>
    <row r="39" spans="1:3" x14ac:dyDescent="0.3">
      <c r="A39" t="s">
        <v>337</v>
      </c>
      <c r="B39" s="24">
        <v>37</v>
      </c>
      <c r="C39" s="24">
        <f t="shared" si="0"/>
        <v>0</v>
      </c>
    </row>
    <row r="40" spans="1:3" x14ac:dyDescent="0.3">
      <c r="A40" t="s">
        <v>336</v>
      </c>
      <c r="B40" s="24">
        <v>38</v>
      </c>
      <c r="C40" s="24">
        <f t="shared" si="0"/>
        <v>0</v>
      </c>
    </row>
    <row r="41" spans="1:3" x14ac:dyDescent="0.3">
      <c r="A41" t="s">
        <v>335</v>
      </c>
      <c r="B41" s="24">
        <v>39</v>
      </c>
      <c r="C41" s="24">
        <f t="shared" si="0"/>
        <v>0</v>
      </c>
    </row>
    <row r="42" spans="1:3" x14ac:dyDescent="0.3">
      <c r="A42" t="s">
        <v>334</v>
      </c>
      <c r="B42" s="24">
        <v>40</v>
      </c>
      <c r="C42" s="24">
        <f t="shared" si="0"/>
        <v>0</v>
      </c>
    </row>
    <row r="43" spans="1:3" x14ac:dyDescent="0.3">
      <c r="A43" t="s">
        <v>333</v>
      </c>
      <c r="B43" s="24">
        <v>41</v>
      </c>
      <c r="C43" s="24">
        <f t="shared" si="0"/>
        <v>0</v>
      </c>
    </row>
    <row r="44" spans="1:3" x14ac:dyDescent="0.3">
      <c r="A44" t="s">
        <v>332</v>
      </c>
      <c r="B44" s="24">
        <v>42</v>
      </c>
      <c r="C44" s="24">
        <f t="shared" si="0"/>
        <v>0</v>
      </c>
    </row>
    <row r="45" spans="1:3" x14ac:dyDescent="0.3">
      <c r="A45" t="s">
        <v>331</v>
      </c>
      <c r="B45" s="24">
        <v>43</v>
      </c>
      <c r="C45" s="24">
        <f t="shared" si="0"/>
        <v>0</v>
      </c>
    </row>
    <row r="46" spans="1:3" x14ac:dyDescent="0.3">
      <c r="A46" t="s">
        <v>330</v>
      </c>
      <c r="B46" s="24">
        <v>44</v>
      </c>
      <c r="C46" s="24">
        <f t="shared" si="0"/>
        <v>0</v>
      </c>
    </row>
    <row r="47" spans="1:3" x14ac:dyDescent="0.3">
      <c r="A47" t="s">
        <v>329</v>
      </c>
      <c r="B47" s="24">
        <v>45</v>
      </c>
      <c r="C47" s="24">
        <f t="shared" si="0"/>
        <v>0</v>
      </c>
    </row>
    <row r="48" spans="1:3" x14ac:dyDescent="0.3">
      <c r="A48" t="s">
        <v>872</v>
      </c>
      <c r="B48" s="24">
        <v>46</v>
      </c>
      <c r="C48" s="24">
        <f t="shared" si="0"/>
        <v>0</v>
      </c>
    </row>
    <row r="49" spans="1:4" x14ac:dyDescent="0.3">
      <c r="A49" t="s">
        <v>873</v>
      </c>
      <c r="B49" s="24">
        <v>47</v>
      </c>
      <c r="C49" s="24">
        <f t="shared" si="0"/>
        <v>0</v>
      </c>
    </row>
    <row r="50" spans="1:4" x14ac:dyDescent="0.3">
      <c r="A50" t="s">
        <v>328</v>
      </c>
      <c r="B50" s="24">
        <v>48</v>
      </c>
      <c r="C50" s="24">
        <f t="shared" si="0"/>
        <v>0</v>
      </c>
    </row>
    <row r="51" spans="1:4" x14ac:dyDescent="0.3">
      <c r="A51" t="s">
        <v>874</v>
      </c>
      <c r="B51" s="24">
        <v>49</v>
      </c>
      <c r="C51" s="24">
        <f t="shared" si="0"/>
        <v>0</v>
      </c>
    </row>
    <row r="52" spans="1:4" x14ac:dyDescent="0.3">
      <c r="A52" t="s">
        <v>875</v>
      </c>
      <c r="B52" s="24">
        <v>50</v>
      </c>
      <c r="C52" s="24">
        <f t="shared" si="0"/>
        <v>0</v>
      </c>
    </row>
    <row r="53" spans="1:4" x14ac:dyDescent="0.3">
      <c r="A53" t="s">
        <v>876</v>
      </c>
      <c r="B53" s="24">
        <v>51</v>
      </c>
      <c r="C53" s="24">
        <f t="shared" si="0"/>
        <v>0</v>
      </c>
    </row>
    <row r="54" spans="1:4" x14ac:dyDescent="0.3">
      <c r="A54" t="s">
        <v>877</v>
      </c>
      <c r="B54" s="24">
        <v>52</v>
      </c>
      <c r="C54" s="24">
        <f t="shared" si="0"/>
        <v>0</v>
      </c>
    </row>
    <row r="55" spans="1:4" ht="15" thickBot="1" x14ac:dyDescent="0.35"/>
    <row r="56" spans="1:4" ht="15" thickBot="1" x14ac:dyDescent="0.35">
      <c r="A56" s="27" t="s">
        <v>553</v>
      </c>
      <c r="B56" s="25">
        <v>52</v>
      </c>
      <c r="C56" s="25">
        <f>SUM(C3:C54)</f>
        <v>0</v>
      </c>
      <c r="D56" s="26">
        <f>COUNT(D3:D54)</f>
        <v>0</v>
      </c>
    </row>
  </sheetData>
  <customSheetViews>
    <customSheetView guid="{37CB422E-4E58-4FBC-8562-BA283A819805}" scale="70" topLeftCell="A31">
      <selection activeCell="B64" sqref="B64"/>
      <pageMargins left="0.7" right="0.7" top="0.75" bottom="0.75" header="0.3" footer="0.3"/>
      <pageSetup paperSize="9" orientation="portrait" r:id="rId1"/>
    </customSheetView>
    <customSheetView guid="{C2A5FC99-D6E1-4315-B950-AB35CAF12089}" scale="70" topLeftCell="A37">
      <selection activeCell="B64" sqref="B64"/>
      <pageMargins left="0.7" right="0.7" top="0.75" bottom="0.75" header="0.3" footer="0.3"/>
      <pageSetup paperSize="9" orientation="portrait" r:id="rId2"/>
    </customSheetView>
    <customSheetView guid="{F37F26E5-4D1B-404A-A278-139C7DA8094B}" scale="70" topLeftCell="A37">
      <selection activeCell="B64" sqref="B64"/>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5"/>
  <sheetViews>
    <sheetView zoomScale="85" zoomScaleNormal="85" workbookViewId="0">
      <selection activeCell="H6" sqref="H6"/>
    </sheetView>
  </sheetViews>
  <sheetFormatPr defaultColWidth="11.5546875" defaultRowHeight="14.4" x14ac:dyDescent="0.3"/>
  <cols>
    <col min="1" max="1" width="19" bestFit="1" customWidth="1"/>
    <col min="2" max="2" width="9.44140625" bestFit="1" customWidth="1"/>
    <col min="3" max="3" width="17.44140625" customWidth="1"/>
    <col min="4" max="4" width="31.77734375" customWidth="1"/>
    <col min="5" max="5" width="5.44140625" bestFit="1" customWidth="1"/>
    <col min="6" max="6" width="41.77734375" bestFit="1" customWidth="1"/>
    <col min="9" max="9" width="27" bestFit="1" customWidth="1"/>
  </cols>
  <sheetData>
    <row r="1" spans="1:8" s="10" customFormat="1" x14ac:dyDescent="0.3">
      <c r="A1" s="12" t="s">
        <v>183</v>
      </c>
      <c r="B1" s="12" t="s">
        <v>183</v>
      </c>
      <c r="D1" s="12" t="s">
        <v>678</v>
      </c>
      <c r="G1" s="12" t="s">
        <v>38</v>
      </c>
    </row>
    <row r="2" spans="1:8" x14ac:dyDescent="0.3">
      <c r="A2" t="s">
        <v>419</v>
      </c>
      <c r="B2" s="10">
        <v>1</v>
      </c>
      <c r="C2" s="11" t="s">
        <v>187</v>
      </c>
      <c r="D2" s="32" t="s">
        <v>160</v>
      </c>
      <c r="G2" s="6">
        <v>1</v>
      </c>
      <c r="H2" s="7" t="s">
        <v>185</v>
      </c>
    </row>
    <row r="3" spans="1:8" x14ac:dyDescent="0.3">
      <c r="A3" t="s">
        <v>421</v>
      </c>
      <c r="B3" s="10">
        <v>0</v>
      </c>
      <c r="C3" s="11" t="s">
        <v>27</v>
      </c>
      <c r="D3" s="32" t="s">
        <v>158</v>
      </c>
      <c r="G3" s="6">
        <v>2</v>
      </c>
      <c r="H3" s="7" t="s">
        <v>186</v>
      </c>
    </row>
    <row r="4" spans="1:8" x14ac:dyDescent="0.3">
      <c r="A4" t="s">
        <v>420</v>
      </c>
      <c r="D4" s="32" t="s">
        <v>425</v>
      </c>
      <c r="G4" s="6">
        <v>3</v>
      </c>
      <c r="H4" s="7" t="s">
        <v>184</v>
      </c>
    </row>
    <row r="5" spans="1:8" x14ac:dyDescent="0.3">
      <c r="A5" t="s">
        <v>17</v>
      </c>
      <c r="D5" s="32" t="s">
        <v>159</v>
      </c>
      <c r="G5" s="5">
        <v>4</v>
      </c>
      <c r="H5" s="7" t="s">
        <v>693</v>
      </c>
    </row>
    <row r="6" spans="1:8" x14ac:dyDescent="0.3">
      <c r="D6" s="96" t="s">
        <v>687</v>
      </c>
      <c r="G6" s="2"/>
      <c r="H6" s="7"/>
    </row>
    <row r="7" spans="1:8" x14ac:dyDescent="0.3">
      <c r="G7" s="1"/>
      <c r="H7" s="7"/>
    </row>
    <row r="8" spans="1:8" x14ac:dyDescent="0.3">
      <c r="A8" s="12" t="s">
        <v>301</v>
      </c>
      <c r="C8" s="71"/>
      <c r="D8" s="71" t="s">
        <v>637</v>
      </c>
      <c r="F8" s="71" t="s">
        <v>638</v>
      </c>
      <c r="G8" s="71"/>
      <c r="H8" s="10"/>
    </row>
    <row r="9" spans="1:8" x14ac:dyDescent="0.3">
      <c r="A9" t="s">
        <v>302</v>
      </c>
      <c r="C9" s="67" t="s">
        <v>563</v>
      </c>
      <c r="D9" s="68" t="s">
        <v>564</v>
      </c>
      <c r="F9" s="11" t="s">
        <v>191</v>
      </c>
      <c r="G9" s="72" t="s">
        <v>642</v>
      </c>
      <c r="H9" s="73"/>
    </row>
    <row r="10" spans="1:8" x14ac:dyDescent="0.3">
      <c r="A10" t="s">
        <v>303</v>
      </c>
      <c r="C10" s="67" t="s">
        <v>565</v>
      </c>
      <c r="D10" s="68" t="s">
        <v>566</v>
      </c>
      <c r="F10" s="76" t="s">
        <v>192</v>
      </c>
      <c r="G10" s="72" t="s">
        <v>639</v>
      </c>
      <c r="H10" s="73"/>
    </row>
    <row r="11" spans="1:8" x14ac:dyDescent="0.3">
      <c r="A11" t="s">
        <v>304</v>
      </c>
      <c r="C11" s="67" t="s">
        <v>567</v>
      </c>
      <c r="D11" s="68" t="s">
        <v>568</v>
      </c>
      <c r="F11" s="11" t="s">
        <v>361</v>
      </c>
      <c r="G11" s="72" t="s">
        <v>639</v>
      </c>
      <c r="H11" s="73"/>
    </row>
    <row r="12" spans="1:8" x14ac:dyDescent="0.3">
      <c r="A12" t="s">
        <v>305</v>
      </c>
      <c r="C12" s="67" t="s">
        <v>569</v>
      </c>
      <c r="D12" s="69" t="s">
        <v>570</v>
      </c>
      <c r="F12" s="11" t="s">
        <v>359</v>
      </c>
      <c r="G12" s="72" t="s">
        <v>639</v>
      </c>
      <c r="H12" s="74"/>
    </row>
    <row r="13" spans="1:8" x14ac:dyDescent="0.3">
      <c r="A13" t="s">
        <v>306</v>
      </c>
      <c r="C13" s="67" t="s">
        <v>571</v>
      </c>
      <c r="D13" s="69" t="s">
        <v>572</v>
      </c>
      <c r="F13" s="11" t="s">
        <v>6</v>
      </c>
      <c r="G13" s="72" t="s">
        <v>642</v>
      </c>
      <c r="H13" s="74"/>
    </row>
    <row r="14" spans="1:8" x14ac:dyDescent="0.3">
      <c r="A14" t="s">
        <v>307</v>
      </c>
      <c r="C14" s="67" t="s">
        <v>573</v>
      </c>
      <c r="D14" s="70" t="s">
        <v>574</v>
      </c>
      <c r="F14" s="11" t="s">
        <v>640</v>
      </c>
      <c r="G14" s="72" t="s">
        <v>642</v>
      </c>
      <c r="H14" s="75"/>
    </row>
    <row r="15" spans="1:8" x14ac:dyDescent="0.3">
      <c r="A15" t="s">
        <v>309</v>
      </c>
      <c r="C15" s="67" t="s">
        <v>575</v>
      </c>
      <c r="D15" s="69" t="s">
        <v>576</v>
      </c>
      <c r="F15" s="11" t="s">
        <v>641</v>
      </c>
      <c r="G15" s="72" t="s">
        <v>643</v>
      </c>
      <c r="H15" s="74"/>
    </row>
    <row r="16" spans="1:8" ht="28.8" x14ac:dyDescent="0.3">
      <c r="A16" t="s">
        <v>308</v>
      </c>
      <c r="C16" s="67" t="s">
        <v>577</v>
      </c>
      <c r="D16" s="69" t="s">
        <v>578</v>
      </c>
      <c r="F16" s="11" t="s">
        <v>562</v>
      </c>
      <c r="G16" s="72" t="s">
        <v>642</v>
      </c>
      <c r="H16" s="74"/>
    </row>
    <row r="17" spans="1:8" x14ac:dyDescent="0.3">
      <c r="A17" t="s">
        <v>310</v>
      </c>
      <c r="C17" s="67" t="s">
        <v>579</v>
      </c>
      <c r="D17" s="69" t="s">
        <v>580</v>
      </c>
      <c r="F17" s="11" t="s">
        <v>644</v>
      </c>
      <c r="G17" s="11" t="s">
        <v>645</v>
      </c>
      <c r="H17" s="74"/>
    </row>
    <row r="18" spans="1:8" x14ac:dyDescent="0.3">
      <c r="A18" t="s">
        <v>311</v>
      </c>
      <c r="C18" s="67" t="s">
        <v>581</v>
      </c>
      <c r="D18" s="69" t="s">
        <v>582</v>
      </c>
      <c r="F18" s="11"/>
      <c r="G18" s="11"/>
      <c r="H18" s="74"/>
    </row>
    <row r="19" spans="1:8" x14ac:dyDescent="0.3">
      <c r="A19" t="s">
        <v>312</v>
      </c>
      <c r="C19" s="67" t="s">
        <v>583</v>
      </c>
      <c r="D19" s="68" t="s">
        <v>584</v>
      </c>
      <c r="F19" s="11"/>
      <c r="G19" s="11"/>
      <c r="H19" s="73"/>
    </row>
    <row r="20" spans="1:8" x14ac:dyDescent="0.3">
      <c r="A20" t="s">
        <v>313</v>
      </c>
      <c r="C20" s="67" t="s">
        <v>585</v>
      </c>
      <c r="D20" s="68" t="s">
        <v>586</v>
      </c>
      <c r="F20" s="11"/>
      <c r="G20" s="11"/>
      <c r="H20" s="73"/>
    </row>
    <row r="21" spans="1:8" x14ac:dyDescent="0.3">
      <c r="C21" s="67" t="s">
        <v>587</v>
      </c>
      <c r="D21" s="69" t="s">
        <v>588</v>
      </c>
      <c r="F21" s="11"/>
      <c r="G21" s="11"/>
      <c r="H21" s="74"/>
    </row>
    <row r="22" spans="1:8" x14ac:dyDescent="0.3">
      <c r="C22" s="67" t="s">
        <v>589</v>
      </c>
      <c r="D22" s="68" t="s">
        <v>590</v>
      </c>
      <c r="F22" s="11"/>
      <c r="G22" s="11"/>
      <c r="H22" s="73"/>
    </row>
    <row r="23" spans="1:8" x14ac:dyDescent="0.3">
      <c r="C23" s="67" t="s">
        <v>591</v>
      </c>
      <c r="D23" s="69" t="s">
        <v>592</v>
      </c>
      <c r="F23" s="11"/>
      <c r="G23" s="11"/>
      <c r="H23" s="74"/>
    </row>
    <row r="24" spans="1:8" x14ac:dyDescent="0.3">
      <c r="C24" s="67" t="s">
        <v>593</v>
      </c>
      <c r="D24" s="69" t="s">
        <v>594</v>
      </c>
      <c r="F24" s="11"/>
      <c r="G24" s="11"/>
      <c r="H24" s="74"/>
    </row>
    <row r="25" spans="1:8" x14ac:dyDescent="0.3">
      <c r="C25" s="67" t="s">
        <v>595</v>
      </c>
      <c r="D25" s="69" t="s">
        <v>596</v>
      </c>
      <c r="F25" s="11"/>
      <c r="G25" s="11"/>
      <c r="H25" s="74"/>
    </row>
    <row r="26" spans="1:8" x14ac:dyDescent="0.3">
      <c r="C26" s="67" t="s">
        <v>597</v>
      </c>
      <c r="D26" s="68" t="s">
        <v>598</v>
      </c>
      <c r="F26" s="11"/>
      <c r="G26" s="11"/>
      <c r="H26" s="73"/>
    </row>
    <row r="27" spans="1:8" x14ac:dyDescent="0.3">
      <c r="C27" s="67" t="s">
        <v>599</v>
      </c>
      <c r="D27" s="69" t="s">
        <v>600</v>
      </c>
      <c r="F27" s="11"/>
      <c r="G27" s="11"/>
      <c r="H27" s="74"/>
    </row>
    <row r="28" spans="1:8" x14ac:dyDescent="0.3">
      <c r="C28" s="67" t="s">
        <v>601</v>
      </c>
      <c r="D28" s="69" t="s">
        <v>602</v>
      </c>
      <c r="F28" s="11"/>
      <c r="G28" s="11"/>
      <c r="H28" s="74"/>
    </row>
    <row r="29" spans="1:8" x14ac:dyDescent="0.3">
      <c r="C29" s="67" t="s">
        <v>603</v>
      </c>
      <c r="D29" s="69" t="s">
        <v>604</v>
      </c>
      <c r="F29" s="11"/>
      <c r="G29" s="11"/>
      <c r="H29" s="74"/>
    </row>
    <row r="30" spans="1:8" ht="43.2" x14ac:dyDescent="0.3">
      <c r="C30" s="67" t="s">
        <v>605</v>
      </c>
      <c r="D30" s="69" t="s">
        <v>606</v>
      </c>
      <c r="F30" s="11"/>
      <c r="G30" s="11"/>
      <c r="H30" s="74"/>
    </row>
    <row r="31" spans="1:8" x14ac:dyDescent="0.3">
      <c r="C31" s="67" t="s">
        <v>607</v>
      </c>
      <c r="D31" s="69" t="s">
        <v>608</v>
      </c>
      <c r="F31" s="11"/>
      <c r="G31" s="11"/>
      <c r="H31" s="74"/>
    </row>
    <row r="32" spans="1:8" x14ac:dyDescent="0.3">
      <c r="C32" s="67" t="s">
        <v>609</v>
      </c>
      <c r="D32" s="68" t="s">
        <v>610</v>
      </c>
      <c r="F32" s="11"/>
      <c r="G32" s="11"/>
      <c r="H32" s="73"/>
    </row>
    <row r="33" spans="3:8" x14ac:dyDescent="0.3">
      <c r="C33" s="67" t="s">
        <v>611</v>
      </c>
      <c r="D33" s="69" t="s">
        <v>612</v>
      </c>
      <c r="F33" s="11"/>
      <c r="G33" s="11"/>
      <c r="H33" s="74"/>
    </row>
    <row r="34" spans="3:8" x14ac:dyDescent="0.3">
      <c r="C34" s="67" t="s">
        <v>613</v>
      </c>
      <c r="D34" s="69" t="s">
        <v>614</v>
      </c>
      <c r="F34" s="11"/>
      <c r="G34" s="11"/>
      <c r="H34" s="74"/>
    </row>
    <row r="35" spans="3:8" x14ac:dyDescent="0.3">
      <c r="C35" s="67" t="s">
        <v>615</v>
      </c>
      <c r="D35" s="69" t="s">
        <v>616</v>
      </c>
      <c r="F35" s="11"/>
      <c r="G35" s="11"/>
      <c r="H35" s="74"/>
    </row>
    <row r="36" spans="3:8" ht="28.8" x14ac:dyDescent="0.3">
      <c r="C36" s="67" t="s">
        <v>617</v>
      </c>
      <c r="D36" s="69" t="s">
        <v>618</v>
      </c>
      <c r="F36" s="11"/>
      <c r="G36" s="11"/>
      <c r="H36" s="74"/>
    </row>
    <row r="37" spans="3:8" x14ac:dyDescent="0.3">
      <c r="C37" s="67" t="s">
        <v>619</v>
      </c>
      <c r="D37" s="69" t="s">
        <v>620</v>
      </c>
      <c r="F37" s="11"/>
      <c r="G37" s="11"/>
      <c r="H37" s="74"/>
    </row>
    <row r="38" spans="3:8" x14ac:dyDescent="0.3">
      <c r="C38" s="67" t="s">
        <v>621</v>
      </c>
      <c r="D38" s="69" t="s">
        <v>622</v>
      </c>
      <c r="F38" s="11"/>
      <c r="G38" s="11"/>
      <c r="H38" s="74"/>
    </row>
    <row r="39" spans="3:8" x14ac:dyDescent="0.3">
      <c r="C39" s="67" t="s">
        <v>623</v>
      </c>
      <c r="D39" s="69" t="s">
        <v>624</v>
      </c>
      <c r="H39" s="69"/>
    </row>
    <row r="40" spans="3:8" ht="43.2" x14ac:dyDescent="0.3">
      <c r="C40" s="67" t="s">
        <v>625</v>
      </c>
      <c r="D40" s="69" t="s">
        <v>626</v>
      </c>
      <c r="H40" s="69"/>
    </row>
    <row r="41" spans="3:8" x14ac:dyDescent="0.3">
      <c r="C41" s="67" t="s">
        <v>627</v>
      </c>
      <c r="D41" s="69" t="s">
        <v>628</v>
      </c>
      <c r="H41" s="69"/>
    </row>
    <row r="42" spans="3:8" x14ac:dyDescent="0.3">
      <c r="C42" s="67" t="s">
        <v>629</v>
      </c>
      <c r="D42" s="69" t="s">
        <v>630</v>
      </c>
      <c r="H42" s="69"/>
    </row>
    <row r="43" spans="3:8" x14ac:dyDescent="0.3">
      <c r="C43" s="67" t="s">
        <v>631</v>
      </c>
      <c r="D43" s="68" t="s">
        <v>632</v>
      </c>
      <c r="H43" s="68"/>
    </row>
    <row r="44" spans="3:8" ht="28.8" x14ac:dyDescent="0.3">
      <c r="C44" s="67" t="s">
        <v>633</v>
      </c>
      <c r="D44" s="69" t="s">
        <v>634</v>
      </c>
      <c r="H44" s="69"/>
    </row>
    <row r="45" spans="3:8" x14ac:dyDescent="0.3">
      <c r="C45" s="67" t="s">
        <v>635</v>
      </c>
      <c r="D45" s="68" t="s">
        <v>636</v>
      </c>
      <c r="H45" s="68"/>
    </row>
  </sheetData>
  <customSheetViews>
    <customSheetView guid="{37CB422E-4E58-4FBC-8562-BA283A819805}">
      <selection activeCell="A4" sqref="A4"/>
      <pageMargins left="0.7" right="0.7" top="0.75" bottom="0.75" header="0.3" footer="0.3"/>
      <pageSetup paperSize="9" orientation="portrait" r:id="rId1"/>
    </customSheetView>
    <customSheetView guid="{C2A5FC99-D6E1-4315-B950-AB35CAF12089}">
      <selection activeCell="A4" sqref="A4"/>
      <pageMargins left="0.7" right="0.7" top="0.75" bottom="0.75" header="0.3" footer="0.3"/>
      <pageSetup paperSize="9" orientation="portrait" r:id="rId2"/>
    </customSheetView>
    <customSheetView guid="{F37F26E5-4D1B-404A-A278-139C7DA8094B}">
      <selection activeCell="A4" sqref="A4"/>
      <pageMargins left="0.7" right="0.7" top="0.75" bottom="0.75" header="0.3" footer="0.3"/>
      <pageSetup paperSize="9" orientation="portrait" r:id="rId3"/>
    </customSheetView>
  </customSheetViews>
  <dataValidations count="1">
    <dataValidation type="list" allowBlank="1" showInputMessage="1" showErrorMessage="1" sqref="D2:D5" xr:uid="{00000000-0002-0000-0200-000000000000}">
      <formula1>"Manual (amb camp descriptiu) (M*),Manual estructurat (M),Automàtic amb dades obertes (A),Automàtic amb redirecció (A*)"</formula1>
    </dataValidation>
  </dataValidation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20"/>
  <sheetViews>
    <sheetView tabSelected="1" topLeftCell="A13" zoomScale="55" zoomScaleNormal="55" workbookViewId="0">
      <selection activeCell="K39" sqref="K39"/>
    </sheetView>
  </sheetViews>
  <sheetFormatPr defaultColWidth="11.44140625" defaultRowHeight="14.4" x14ac:dyDescent="0.3"/>
  <cols>
    <col min="1" max="1" width="46.33203125" bestFit="1" customWidth="1"/>
    <col min="2" max="2" width="30.44140625" bestFit="1" customWidth="1"/>
    <col min="3" max="3" width="6" bestFit="1" customWidth="1"/>
    <col min="4" max="4" width="16.6640625" bestFit="1" customWidth="1"/>
    <col min="5" max="5" width="58.44140625" bestFit="1" customWidth="1"/>
    <col min="6" max="6" width="16.6640625" bestFit="1" customWidth="1"/>
    <col min="7" max="7" width="30.44140625" bestFit="1" customWidth="1"/>
    <col min="8" max="8" width="26" bestFit="1" customWidth="1"/>
    <col min="9" max="9" width="12.21875" bestFit="1" customWidth="1"/>
    <col min="10" max="10" width="15.21875" style="24" bestFit="1" customWidth="1"/>
    <col min="11" max="11" width="16.6640625" style="24" bestFit="1" customWidth="1"/>
    <col min="12" max="12" width="11.77734375" style="24" bestFit="1" customWidth="1"/>
    <col min="13" max="13" width="39" style="24" bestFit="1" customWidth="1"/>
    <col min="14" max="14" width="31.88671875" bestFit="1" customWidth="1"/>
    <col min="15" max="15" width="36.6640625" bestFit="1" customWidth="1"/>
    <col min="16" max="16" width="30.44140625" bestFit="1" customWidth="1"/>
    <col min="17" max="17" width="16.6640625" bestFit="1" customWidth="1"/>
    <col min="18" max="18" width="3.109375" bestFit="1" customWidth="1"/>
    <col min="19" max="20" width="2.109375" bestFit="1" customWidth="1"/>
    <col min="21" max="21" width="11.77734375" bestFit="1" customWidth="1"/>
    <col min="22" max="22" width="40.33203125" bestFit="1" customWidth="1"/>
    <col min="23" max="23" width="53.109375" bestFit="1" customWidth="1"/>
    <col min="24" max="24" width="11.77734375" bestFit="1" customWidth="1"/>
    <col min="25" max="25" width="34.88671875" bestFit="1" customWidth="1"/>
    <col min="26" max="26" width="61.21875" bestFit="1" customWidth="1"/>
    <col min="27" max="27" width="78.77734375" bestFit="1" customWidth="1"/>
    <col min="28" max="28" width="29.44140625" bestFit="1" customWidth="1"/>
    <col min="29" max="29" width="34.88671875" bestFit="1" customWidth="1"/>
    <col min="30" max="30" width="26.6640625" bestFit="1" customWidth="1"/>
    <col min="31" max="31" width="34.88671875" bestFit="1" customWidth="1"/>
    <col min="32" max="32" width="31.21875" bestFit="1" customWidth="1"/>
    <col min="33" max="33" width="34.88671875" bestFit="1" customWidth="1"/>
    <col min="34" max="34" width="44" bestFit="1" customWidth="1"/>
    <col min="35" max="35" width="34.88671875" bestFit="1" customWidth="1"/>
    <col min="36" max="36" width="26" bestFit="1" customWidth="1"/>
    <col min="37" max="37" width="43.5546875" bestFit="1" customWidth="1"/>
    <col min="38" max="38" width="22.21875" bestFit="1" customWidth="1"/>
    <col min="39" max="39" width="39.77734375" bestFit="1" customWidth="1"/>
  </cols>
  <sheetData>
    <row r="1" spans="1:17" x14ac:dyDescent="0.3">
      <c r="O1" s="29" t="s">
        <v>432</v>
      </c>
      <c r="P1" t="s">
        <v>701</v>
      </c>
    </row>
    <row r="2" spans="1:17" x14ac:dyDescent="0.3">
      <c r="A2" s="92" t="s">
        <v>672</v>
      </c>
      <c r="H2" s="92" t="s">
        <v>688</v>
      </c>
      <c r="I2" s="93"/>
    </row>
    <row r="3" spans="1:17" x14ac:dyDescent="0.3">
      <c r="A3" s="29" t="s">
        <v>547</v>
      </c>
      <c r="B3" s="29" t="s">
        <v>699</v>
      </c>
      <c r="H3" s="29" t="s">
        <v>547</v>
      </c>
      <c r="I3" s="29" t="s">
        <v>699</v>
      </c>
      <c r="J3"/>
      <c r="K3"/>
      <c r="L3"/>
      <c r="M3"/>
      <c r="O3" s="29" t="s">
        <v>681</v>
      </c>
      <c r="P3" s="29" t="s">
        <v>699</v>
      </c>
    </row>
    <row r="4" spans="1:17" x14ac:dyDescent="0.3">
      <c r="A4" s="29" t="s">
        <v>700</v>
      </c>
      <c r="B4" t="s">
        <v>419</v>
      </c>
      <c r="C4" t="s">
        <v>421</v>
      </c>
      <c r="D4" t="s">
        <v>17</v>
      </c>
      <c r="E4" t="s">
        <v>420</v>
      </c>
      <c r="F4" t="s">
        <v>418</v>
      </c>
      <c r="H4" s="29" t="s">
        <v>700</v>
      </c>
      <c r="I4" t="s">
        <v>419</v>
      </c>
      <c r="J4" t="s">
        <v>421</v>
      </c>
      <c r="K4" t="s">
        <v>17</v>
      </c>
      <c r="L4" t="s">
        <v>420</v>
      </c>
      <c r="M4" t="s">
        <v>418</v>
      </c>
      <c r="O4" s="29" t="s">
        <v>700</v>
      </c>
      <c r="P4" t="s">
        <v>702</v>
      </c>
      <c r="Q4" t="s">
        <v>418</v>
      </c>
    </row>
    <row r="5" spans="1:17" x14ac:dyDescent="0.3">
      <c r="A5" s="30" t="s">
        <v>43</v>
      </c>
      <c r="B5" s="34">
        <v>0</v>
      </c>
      <c r="C5" s="34">
        <v>3.0303030303030304E-2</v>
      </c>
      <c r="D5" s="34">
        <v>0</v>
      </c>
      <c r="E5" s="34">
        <v>0.96969696969696972</v>
      </c>
      <c r="F5" s="34">
        <v>1</v>
      </c>
      <c r="H5" s="30" t="s">
        <v>43</v>
      </c>
      <c r="I5" s="127"/>
      <c r="J5" s="127">
        <v>1</v>
      </c>
      <c r="K5" s="127"/>
      <c r="L5" s="127">
        <v>32</v>
      </c>
      <c r="M5" s="127">
        <v>33</v>
      </c>
      <c r="O5" s="30" t="s">
        <v>43</v>
      </c>
      <c r="P5" s="127">
        <v>33</v>
      </c>
      <c r="Q5" s="127">
        <v>33</v>
      </c>
    </row>
    <row r="6" spans="1:17" x14ac:dyDescent="0.3">
      <c r="A6" s="30" t="s">
        <v>36</v>
      </c>
      <c r="B6" s="34">
        <v>0</v>
      </c>
      <c r="C6" s="34">
        <v>0</v>
      </c>
      <c r="D6" s="34">
        <v>0</v>
      </c>
      <c r="E6" s="34">
        <v>1</v>
      </c>
      <c r="F6" s="34">
        <v>1</v>
      </c>
      <c r="H6" s="31" t="s">
        <v>22</v>
      </c>
      <c r="I6" s="127"/>
      <c r="J6" s="127">
        <v>1</v>
      </c>
      <c r="K6" s="127"/>
      <c r="L6" s="127">
        <v>12</v>
      </c>
      <c r="M6" s="127">
        <v>13</v>
      </c>
      <c r="O6" s="30" t="s">
        <v>36</v>
      </c>
      <c r="P6" s="127">
        <v>22</v>
      </c>
      <c r="Q6" s="127">
        <v>22</v>
      </c>
    </row>
    <row r="7" spans="1:17" x14ac:dyDescent="0.3">
      <c r="A7" s="30" t="s">
        <v>4</v>
      </c>
      <c r="B7" s="34">
        <v>0</v>
      </c>
      <c r="C7" s="34">
        <v>1</v>
      </c>
      <c r="D7" s="34">
        <v>0</v>
      </c>
      <c r="E7" s="34">
        <v>0</v>
      </c>
      <c r="F7" s="34">
        <v>1</v>
      </c>
      <c r="H7" s="31" t="s">
        <v>25</v>
      </c>
      <c r="I7" s="127"/>
      <c r="J7" s="127"/>
      <c r="K7" s="127"/>
      <c r="L7" s="127">
        <v>4</v>
      </c>
      <c r="M7" s="127">
        <v>4</v>
      </c>
      <c r="O7" s="30" t="s">
        <v>4</v>
      </c>
      <c r="P7" s="127">
        <v>17</v>
      </c>
      <c r="Q7" s="127">
        <v>17</v>
      </c>
    </row>
    <row r="8" spans="1:17" x14ac:dyDescent="0.3">
      <c r="A8" s="30" t="s">
        <v>44</v>
      </c>
      <c r="B8" s="34">
        <v>0.15789473684210525</v>
      </c>
      <c r="C8" s="34">
        <v>0.23684210526315788</v>
      </c>
      <c r="D8" s="34">
        <v>0.60526315789473684</v>
      </c>
      <c r="E8" s="34">
        <v>0</v>
      </c>
      <c r="F8" s="34">
        <v>1</v>
      </c>
      <c r="H8" s="31" t="s">
        <v>23</v>
      </c>
      <c r="I8" s="127"/>
      <c r="J8" s="127"/>
      <c r="K8" s="127"/>
      <c r="L8" s="127">
        <v>11</v>
      </c>
      <c r="M8" s="127">
        <v>11</v>
      </c>
      <c r="O8" s="30" t="s">
        <v>44</v>
      </c>
      <c r="P8" s="127">
        <v>38</v>
      </c>
      <c r="Q8" s="127">
        <v>38</v>
      </c>
    </row>
    <row r="9" spans="1:17" x14ac:dyDescent="0.3">
      <c r="A9" s="30" t="s">
        <v>170</v>
      </c>
      <c r="B9" s="34">
        <v>0</v>
      </c>
      <c r="C9" s="34">
        <v>0</v>
      </c>
      <c r="D9" s="34">
        <v>0</v>
      </c>
      <c r="E9" s="34">
        <v>1</v>
      </c>
      <c r="F9" s="34">
        <v>1</v>
      </c>
      <c r="H9" s="31" t="s">
        <v>24</v>
      </c>
      <c r="I9" s="127"/>
      <c r="J9" s="127"/>
      <c r="K9" s="127"/>
      <c r="L9" s="127">
        <v>5</v>
      </c>
      <c r="M9" s="127">
        <v>5</v>
      </c>
      <c r="O9" s="30" t="s">
        <v>170</v>
      </c>
      <c r="P9" s="127">
        <v>9</v>
      </c>
      <c r="Q9" s="127">
        <v>9</v>
      </c>
    </row>
    <row r="10" spans="1:17" x14ac:dyDescent="0.3">
      <c r="A10" s="30" t="s">
        <v>37</v>
      </c>
      <c r="B10" s="34">
        <v>0</v>
      </c>
      <c r="C10" s="34">
        <v>0</v>
      </c>
      <c r="D10" s="34">
        <v>0</v>
      </c>
      <c r="E10" s="34">
        <v>1</v>
      </c>
      <c r="F10" s="34">
        <v>1</v>
      </c>
      <c r="H10" s="30" t="s">
        <v>36</v>
      </c>
      <c r="I10" s="127"/>
      <c r="J10" s="127"/>
      <c r="K10" s="127"/>
      <c r="L10" s="127">
        <v>22</v>
      </c>
      <c r="M10" s="127">
        <v>22</v>
      </c>
      <c r="O10" s="30" t="s">
        <v>37</v>
      </c>
      <c r="P10" s="127">
        <v>22</v>
      </c>
      <c r="Q10" s="127">
        <v>22</v>
      </c>
    </row>
    <row r="11" spans="1:17" x14ac:dyDescent="0.3">
      <c r="A11" s="30" t="s">
        <v>418</v>
      </c>
      <c r="B11" s="34">
        <v>4.2553191489361701E-2</v>
      </c>
      <c r="C11" s="34">
        <v>0.19148936170212766</v>
      </c>
      <c r="D11" s="34">
        <v>0.16312056737588654</v>
      </c>
      <c r="E11" s="34">
        <v>0.6028368794326241</v>
      </c>
      <c r="F11" s="34">
        <v>1</v>
      </c>
      <c r="H11" s="31" t="s">
        <v>32</v>
      </c>
      <c r="I11" s="127"/>
      <c r="J11" s="127"/>
      <c r="K11" s="127"/>
      <c r="L11" s="127">
        <v>7</v>
      </c>
      <c r="M11" s="127">
        <v>7</v>
      </c>
      <c r="O11" s="30" t="s">
        <v>418</v>
      </c>
      <c r="P11" s="127">
        <v>141</v>
      </c>
      <c r="Q11" s="127">
        <v>141</v>
      </c>
    </row>
    <row r="12" spans="1:17" x14ac:dyDescent="0.3">
      <c r="H12" s="31" t="s">
        <v>31</v>
      </c>
      <c r="I12" s="127"/>
      <c r="J12" s="127"/>
      <c r="K12" s="127"/>
      <c r="L12" s="127">
        <v>8</v>
      </c>
      <c r="M12" s="127">
        <v>8</v>
      </c>
    </row>
    <row r="13" spans="1:17" x14ac:dyDescent="0.3">
      <c r="H13" s="31" t="s">
        <v>30</v>
      </c>
      <c r="I13" s="127"/>
      <c r="J13" s="127"/>
      <c r="K13" s="127"/>
      <c r="L13" s="127">
        <v>7</v>
      </c>
      <c r="M13" s="127">
        <v>7</v>
      </c>
    </row>
    <row r="14" spans="1:17" x14ac:dyDescent="0.3">
      <c r="A14" s="94" t="s">
        <v>675</v>
      </c>
      <c r="H14" s="30" t="s">
        <v>4</v>
      </c>
      <c r="I14" s="127"/>
      <c r="J14" s="127">
        <v>17</v>
      </c>
      <c r="K14" s="127"/>
      <c r="L14" s="127"/>
      <c r="M14" s="127">
        <v>17</v>
      </c>
    </row>
    <row r="15" spans="1:17" x14ac:dyDescent="0.3">
      <c r="A15" s="29" t="s">
        <v>700</v>
      </c>
      <c r="B15" t="s">
        <v>674</v>
      </c>
      <c r="H15" s="31" t="s">
        <v>4</v>
      </c>
      <c r="I15" s="127"/>
      <c r="J15" s="127">
        <v>6</v>
      </c>
      <c r="K15" s="127"/>
      <c r="L15" s="127"/>
      <c r="M15" s="127">
        <v>6</v>
      </c>
    </row>
    <row r="16" spans="1:17" x14ac:dyDescent="0.3">
      <c r="A16" s="30" t="s">
        <v>419</v>
      </c>
      <c r="B16" s="127">
        <v>6</v>
      </c>
      <c r="H16" s="31" t="s">
        <v>5</v>
      </c>
      <c r="I16" s="127"/>
      <c r="J16" s="127">
        <v>4</v>
      </c>
      <c r="K16" s="127"/>
      <c r="L16" s="127"/>
      <c r="M16" s="127">
        <v>4</v>
      </c>
    </row>
    <row r="17" spans="1:23" x14ac:dyDescent="0.3">
      <c r="A17" s="30" t="s">
        <v>421</v>
      </c>
      <c r="B17" s="127">
        <v>27</v>
      </c>
      <c r="H17" s="31" t="s">
        <v>3</v>
      </c>
      <c r="I17" s="127"/>
      <c r="J17" s="127">
        <v>7</v>
      </c>
      <c r="K17" s="127"/>
      <c r="L17" s="127"/>
      <c r="M17" s="127">
        <v>7</v>
      </c>
    </row>
    <row r="18" spans="1:23" x14ac:dyDescent="0.3">
      <c r="A18" s="30" t="s">
        <v>17</v>
      </c>
      <c r="B18" s="127">
        <v>23</v>
      </c>
      <c r="H18" s="30" t="s">
        <v>44</v>
      </c>
      <c r="I18" s="127">
        <v>6</v>
      </c>
      <c r="J18" s="127">
        <v>9</v>
      </c>
      <c r="K18" s="127">
        <v>23</v>
      </c>
      <c r="L18" s="127"/>
      <c r="M18" s="127">
        <v>38</v>
      </c>
      <c r="W18" s="21"/>
    </row>
    <row r="19" spans="1:23" x14ac:dyDescent="0.3">
      <c r="A19" s="30" t="s">
        <v>420</v>
      </c>
      <c r="B19" s="127">
        <v>85</v>
      </c>
      <c r="H19" s="31" t="s">
        <v>2</v>
      </c>
      <c r="I19" s="127">
        <v>4</v>
      </c>
      <c r="J19" s="127">
        <v>6</v>
      </c>
      <c r="K19" s="127">
        <v>2</v>
      </c>
      <c r="L19" s="127"/>
      <c r="M19" s="127">
        <v>12</v>
      </c>
    </row>
    <row r="20" spans="1:23" x14ac:dyDescent="0.3">
      <c r="A20" s="30" t="s">
        <v>418</v>
      </c>
      <c r="B20" s="127">
        <v>141</v>
      </c>
      <c r="H20" s="31" t="s">
        <v>0</v>
      </c>
      <c r="I20" s="127">
        <v>2</v>
      </c>
      <c r="J20" s="127"/>
      <c r="K20" s="127">
        <v>14</v>
      </c>
      <c r="L20" s="127"/>
      <c r="M20" s="127">
        <v>16</v>
      </c>
    </row>
    <row r="21" spans="1:23" x14ac:dyDescent="0.3">
      <c r="H21" s="31" t="s">
        <v>1</v>
      </c>
      <c r="I21" s="127"/>
      <c r="J21" s="127"/>
      <c r="K21" s="127">
        <v>7</v>
      </c>
      <c r="L21" s="127"/>
      <c r="M21" s="127">
        <v>7</v>
      </c>
    </row>
    <row r="22" spans="1:23" x14ac:dyDescent="0.3">
      <c r="H22" s="31" t="s">
        <v>73</v>
      </c>
      <c r="I22" s="127"/>
      <c r="J22" s="127">
        <v>3</v>
      </c>
      <c r="K22" s="127"/>
      <c r="L22" s="127"/>
      <c r="M22" s="127">
        <v>3</v>
      </c>
    </row>
    <row r="23" spans="1:23" x14ac:dyDescent="0.3">
      <c r="H23" s="30" t="s">
        <v>170</v>
      </c>
      <c r="I23" s="127"/>
      <c r="J23" s="127"/>
      <c r="K23" s="127"/>
      <c r="L23" s="127">
        <v>9</v>
      </c>
      <c r="M23" s="127">
        <v>9</v>
      </c>
    </row>
    <row r="24" spans="1:23" x14ac:dyDescent="0.3">
      <c r="H24" s="31" t="s">
        <v>170</v>
      </c>
      <c r="I24" s="127"/>
      <c r="J24" s="127"/>
      <c r="K24" s="127"/>
      <c r="L24" s="127">
        <v>9</v>
      </c>
      <c r="M24" s="127">
        <v>9</v>
      </c>
    </row>
    <row r="25" spans="1:23" x14ac:dyDescent="0.3">
      <c r="H25" s="30" t="s">
        <v>37</v>
      </c>
      <c r="I25" s="127"/>
      <c r="J25" s="127"/>
      <c r="K25" s="127"/>
      <c r="L25" s="127">
        <v>22</v>
      </c>
      <c r="M25" s="127">
        <v>22</v>
      </c>
    </row>
    <row r="26" spans="1:23" x14ac:dyDescent="0.3">
      <c r="H26" s="31" t="s">
        <v>35</v>
      </c>
      <c r="I26" s="127"/>
      <c r="J26" s="127"/>
      <c r="K26" s="127"/>
      <c r="L26" s="127">
        <v>8</v>
      </c>
      <c r="M26" s="127">
        <v>8</v>
      </c>
    </row>
    <row r="27" spans="1:23" x14ac:dyDescent="0.3">
      <c r="H27" s="31" t="s">
        <v>34</v>
      </c>
      <c r="I27" s="127"/>
      <c r="J27" s="127"/>
      <c r="K27" s="127"/>
      <c r="L27" s="127">
        <v>4</v>
      </c>
      <c r="M27" s="127">
        <v>4</v>
      </c>
    </row>
    <row r="28" spans="1:23" x14ac:dyDescent="0.3">
      <c r="H28" s="31" t="s">
        <v>33</v>
      </c>
      <c r="I28" s="127"/>
      <c r="J28" s="127"/>
      <c r="K28" s="127"/>
      <c r="L28" s="127">
        <v>10</v>
      </c>
      <c r="M28" s="127">
        <v>10</v>
      </c>
    </row>
    <row r="29" spans="1:23" x14ac:dyDescent="0.3">
      <c r="H29" s="30" t="s">
        <v>418</v>
      </c>
      <c r="I29" s="127">
        <v>6</v>
      </c>
      <c r="J29" s="127">
        <v>27</v>
      </c>
      <c r="K29" s="127">
        <v>23</v>
      </c>
      <c r="L29" s="127">
        <v>85</v>
      </c>
      <c r="M29" s="127">
        <v>141</v>
      </c>
    </row>
    <row r="33" spans="1:13" x14ac:dyDescent="0.3">
      <c r="A33" s="92" t="s">
        <v>673</v>
      </c>
    </row>
    <row r="34" spans="1:13" x14ac:dyDescent="0.3">
      <c r="A34" s="29" t="s">
        <v>183</v>
      </c>
      <c r="B34" t="s">
        <v>701</v>
      </c>
    </row>
    <row r="35" spans="1:13" x14ac:dyDescent="0.3">
      <c r="A35" t="s">
        <v>670</v>
      </c>
      <c r="F35" s="92" t="s">
        <v>684</v>
      </c>
      <c r="G35" s="93"/>
    </row>
    <row r="36" spans="1:13" x14ac:dyDescent="0.3">
      <c r="A36" s="29" t="s">
        <v>669</v>
      </c>
      <c r="B36" s="29" t="s">
        <v>699</v>
      </c>
      <c r="F36" s="29" t="s">
        <v>674</v>
      </c>
      <c r="G36" s="29" t="s">
        <v>699</v>
      </c>
      <c r="J36"/>
      <c r="K36"/>
      <c r="L36"/>
      <c r="M36"/>
    </row>
    <row r="37" spans="1:13" x14ac:dyDescent="0.3">
      <c r="A37" s="29" t="s">
        <v>700</v>
      </c>
      <c r="B37" t="s">
        <v>433</v>
      </c>
      <c r="C37" t="s">
        <v>434</v>
      </c>
      <c r="D37" t="s">
        <v>418</v>
      </c>
      <c r="F37" s="29" t="s">
        <v>700</v>
      </c>
      <c r="G37" t="s">
        <v>419</v>
      </c>
      <c r="H37" t="s">
        <v>421</v>
      </c>
      <c r="I37" t="s">
        <v>17</v>
      </c>
      <c r="J37" t="s">
        <v>420</v>
      </c>
      <c r="K37" t="s">
        <v>418</v>
      </c>
      <c r="L37"/>
      <c r="M37"/>
    </row>
    <row r="38" spans="1:13" x14ac:dyDescent="0.3">
      <c r="A38" s="30" t="s">
        <v>43</v>
      </c>
      <c r="B38" s="127">
        <v>7</v>
      </c>
      <c r="C38" s="127">
        <v>26</v>
      </c>
      <c r="D38" s="127">
        <v>33</v>
      </c>
      <c r="F38" s="30" t="s">
        <v>433</v>
      </c>
      <c r="G38" s="127">
        <v>2</v>
      </c>
      <c r="H38" s="127">
        <v>1</v>
      </c>
      <c r="I38" s="127">
        <v>2</v>
      </c>
      <c r="J38" s="127">
        <v>23</v>
      </c>
      <c r="K38" s="127">
        <v>28</v>
      </c>
      <c r="L38"/>
      <c r="M38"/>
    </row>
    <row r="39" spans="1:13" x14ac:dyDescent="0.3">
      <c r="A39" s="31" t="s">
        <v>22</v>
      </c>
      <c r="B39" s="127">
        <v>2</v>
      </c>
      <c r="C39" s="127">
        <v>11</v>
      </c>
      <c r="D39" s="127">
        <v>13</v>
      </c>
      <c r="F39" s="30" t="s">
        <v>434</v>
      </c>
      <c r="G39" s="127">
        <v>4</v>
      </c>
      <c r="H39" s="127">
        <v>26</v>
      </c>
      <c r="I39" s="127">
        <v>21</v>
      </c>
      <c r="J39" s="127">
        <v>62</v>
      </c>
      <c r="K39" s="127">
        <v>113</v>
      </c>
      <c r="L39"/>
      <c r="M39"/>
    </row>
    <row r="40" spans="1:13" x14ac:dyDescent="0.3">
      <c r="A40" s="31" t="s">
        <v>25</v>
      </c>
      <c r="B40" s="127">
        <v>3</v>
      </c>
      <c r="C40" s="127">
        <v>1</v>
      </c>
      <c r="D40" s="127">
        <v>4</v>
      </c>
      <c r="F40" s="30" t="s">
        <v>418</v>
      </c>
      <c r="G40" s="127">
        <v>6</v>
      </c>
      <c r="H40" s="127">
        <v>27</v>
      </c>
      <c r="I40" s="127">
        <v>23</v>
      </c>
      <c r="J40" s="127">
        <v>85</v>
      </c>
      <c r="K40" s="127">
        <v>141</v>
      </c>
      <c r="L40"/>
      <c r="M40"/>
    </row>
    <row r="41" spans="1:13" x14ac:dyDescent="0.3">
      <c r="A41" s="31" t="s">
        <v>23</v>
      </c>
      <c r="B41" s="127">
        <v>1</v>
      </c>
      <c r="C41" s="127">
        <v>10</v>
      </c>
      <c r="D41" s="127">
        <v>11</v>
      </c>
      <c r="J41"/>
      <c r="K41"/>
      <c r="L41"/>
      <c r="M41"/>
    </row>
    <row r="42" spans="1:13" x14ac:dyDescent="0.3">
      <c r="A42" s="31" t="s">
        <v>24</v>
      </c>
      <c r="B42" s="127">
        <v>1</v>
      </c>
      <c r="C42" s="127">
        <v>4</v>
      </c>
      <c r="D42" s="127">
        <v>5</v>
      </c>
      <c r="F42" s="92" t="s">
        <v>685</v>
      </c>
      <c r="G42" s="93"/>
    </row>
    <row r="43" spans="1:13" x14ac:dyDescent="0.3">
      <c r="A43" s="30" t="s">
        <v>36</v>
      </c>
      <c r="B43" s="127">
        <v>2</v>
      </c>
      <c r="C43" s="127">
        <v>20</v>
      </c>
      <c r="D43" s="127">
        <v>22</v>
      </c>
      <c r="F43" s="29" t="s">
        <v>674</v>
      </c>
      <c r="G43" s="29" t="s">
        <v>699</v>
      </c>
      <c r="J43"/>
      <c r="K43"/>
      <c r="L43"/>
    </row>
    <row r="44" spans="1:13" x14ac:dyDescent="0.3">
      <c r="A44" s="31" t="s">
        <v>32</v>
      </c>
      <c r="B44" s="127"/>
      <c r="C44" s="127">
        <v>7</v>
      </c>
      <c r="D44" s="127">
        <v>7</v>
      </c>
      <c r="F44" s="29" t="s">
        <v>700</v>
      </c>
      <c r="G44" t="s">
        <v>419</v>
      </c>
      <c r="H44" t="s">
        <v>421</v>
      </c>
      <c r="I44" t="s">
        <v>17</v>
      </c>
      <c r="J44" t="s">
        <v>420</v>
      </c>
      <c r="K44" t="s">
        <v>418</v>
      </c>
      <c r="L44"/>
    </row>
    <row r="45" spans="1:13" x14ac:dyDescent="0.3">
      <c r="A45" s="31" t="s">
        <v>31</v>
      </c>
      <c r="B45" s="127"/>
      <c r="C45" s="127">
        <v>8</v>
      </c>
      <c r="D45" s="127">
        <v>8</v>
      </c>
      <c r="F45" s="30" t="s">
        <v>433</v>
      </c>
      <c r="G45" s="34">
        <v>1.4184397163120567E-2</v>
      </c>
      <c r="H45" s="34">
        <v>7.0921985815602835E-3</v>
      </c>
      <c r="I45" s="34">
        <v>1.4184397163120567E-2</v>
      </c>
      <c r="J45" s="34">
        <v>0.16312056737588654</v>
      </c>
      <c r="K45" s="34">
        <v>0.19858156028368795</v>
      </c>
      <c r="L45"/>
    </row>
    <row r="46" spans="1:13" x14ac:dyDescent="0.3">
      <c r="A46" s="31" t="s">
        <v>30</v>
      </c>
      <c r="B46" s="127">
        <v>2</v>
      </c>
      <c r="C46" s="127">
        <v>5</v>
      </c>
      <c r="D46" s="127">
        <v>7</v>
      </c>
      <c r="F46" s="30" t="s">
        <v>434</v>
      </c>
      <c r="G46" s="34">
        <v>2.8368794326241134E-2</v>
      </c>
      <c r="H46" s="34">
        <v>0.18439716312056736</v>
      </c>
      <c r="I46" s="34">
        <v>0.14893617021276595</v>
      </c>
      <c r="J46" s="34">
        <v>0.43971631205673761</v>
      </c>
      <c r="K46" s="34">
        <v>0.8014184397163121</v>
      </c>
      <c r="L46"/>
    </row>
    <row r="47" spans="1:13" x14ac:dyDescent="0.3">
      <c r="A47" s="30" t="s">
        <v>4</v>
      </c>
      <c r="B47" s="127">
        <v>1</v>
      </c>
      <c r="C47" s="127">
        <v>16</v>
      </c>
      <c r="D47" s="127">
        <v>17</v>
      </c>
      <c r="F47" s="30" t="s">
        <v>418</v>
      </c>
      <c r="G47" s="34">
        <v>4.2553191489361701E-2</v>
      </c>
      <c r="H47" s="34">
        <v>0.19148936170212766</v>
      </c>
      <c r="I47" s="34">
        <v>0.16312056737588654</v>
      </c>
      <c r="J47" s="34">
        <v>0.6028368794326241</v>
      </c>
      <c r="K47" s="34">
        <v>1</v>
      </c>
      <c r="L47"/>
    </row>
    <row r="48" spans="1:13" x14ac:dyDescent="0.3">
      <c r="A48" s="31" t="s">
        <v>4</v>
      </c>
      <c r="B48" s="127">
        <v>1</v>
      </c>
      <c r="C48" s="127">
        <v>5</v>
      </c>
      <c r="D48" s="127">
        <v>6</v>
      </c>
    </row>
    <row r="49" spans="1:4" x14ac:dyDescent="0.3">
      <c r="A49" s="31" t="s">
        <v>5</v>
      </c>
      <c r="B49" s="127"/>
      <c r="C49" s="127">
        <v>4</v>
      </c>
      <c r="D49" s="127">
        <v>4</v>
      </c>
    </row>
    <row r="50" spans="1:4" x14ac:dyDescent="0.3">
      <c r="A50" s="31" t="s">
        <v>3</v>
      </c>
      <c r="B50" s="127"/>
      <c r="C50" s="127">
        <v>7</v>
      </c>
      <c r="D50" s="127">
        <v>7</v>
      </c>
    </row>
    <row r="51" spans="1:4" x14ac:dyDescent="0.3">
      <c r="A51" s="30" t="s">
        <v>44</v>
      </c>
      <c r="B51" s="127">
        <v>4</v>
      </c>
      <c r="C51" s="127">
        <v>34</v>
      </c>
      <c r="D51" s="127">
        <v>38</v>
      </c>
    </row>
    <row r="52" spans="1:4" x14ac:dyDescent="0.3">
      <c r="A52" s="31" t="s">
        <v>2</v>
      </c>
      <c r="B52" s="127">
        <v>2</v>
      </c>
      <c r="C52" s="127">
        <v>10</v>
      </c>
      <c r="D52" s="127">
        <v>12</v>
      </c>
    </row>
    <row r="53" spans="1:4" x14ac:dyDescent="0.3">
      <c r="A53" s="31" t="s">
        <v>0</v>
      </c>
      <c r="B53" s="127">
        <v>2</v>
      </c>
      <c r="C53" s="127">
        <v>14</v>
      </c>
      <c r="D53" s="127">
        <v>16</v>
      </c>
    </row>
    <row r="54" spans="1:4" x14ac:dyDescent="0.3">
      <c r="A54" s="31" t="s">
        <v>1</v>
      </c>
      <c r="B54" s="127"/>
      <c r="C54" s="127">
        <v>7</v>
      </c>
      <c r="D54" s="127">
        <v>7</v>
      </c>
    </row>
    <row r="55" spans="1:4" x14ac:dyDescent="0.3">
      <c r="A55" s="31" t="s">
        <v>73</v>
      </c>
      <c r="B55" s="127"/>
      <c r="C55" s="127">
        <v>3</v>
      </c>
      <c r="D55" s="127">
        <v>3</v>
      </c>
    </row>
    <row r="56" spans="1:4" x14ac:dyDescent="0.3">
      <c r="A56" s="30" t="s">
        <v>170</v>
      </c>
      <c r="B56" s="127">
        <v>3</v>
      </c>
      <c r="C56" s="127">
        <v>6</v>
      </c>
      <c r="D56" s="127">
        <v>9</v>
      </c>
    </row>
    <row r="57" spans="1:4" x14ac:dyDescent="0.3">
      <c r="A57" s="31" t="s">
        <v>170</v>
      </c>
      <c r="B57" s="127">
        <v>3</v>
      </c>
      <c r="C57" s="127">
        <v>6</v>
      </c>
      <c r="D57" s="127">
        <v>9</v>
      </c>
    </row>
    <row r="58" spans="1:4" x14ac:dyDescent="0.3">
      <c r="A58" s="30" t="s">
        <v>37</v>
      </c>
      <c r="B58" s="127">
        <v>11</v>
      </c>
      <c r="C58" s="127">
        <v>11</v>
      </c>
      <c r="D58" s="127">
        <v>22</v>
      </c>
    </row>
    <row r="59" spans="1:4" x14ac:dyDescent="0.3">
      <c r="A59" s="31" t="s">
        <v>35</v>
      </c>
      <c r="B59" s="127">
        <v>3</v>
      </c>
      <c r="C59" s="127">
        <v>5</v>
      </c>
      <c r="D59" s="127">
        <v>8</v>
      </c>
    </row>
    <row r="60" spans="1:4" x14ac:dyDescent="0.3">
      <c r="A60" s="31" t="s">
        <v>34</v>
      </c>
      <c r="B60" s="127">
        <v>1</v>
      </c>
      <c r="C60" s="127">
        <v>3</v>
      </c>
      <c r="D60" s="127">
        <v>4</v>
      </c>
    </row>
    <row r="61" spans="1:4" x14ac:dyDescent="0.3">
      <c r="A61" s="31" t="s">
        <v>33</v>
      </c>
      <c r="B61" s="127">
        <v>7</v>
      </c>
      <c r="C61" s="127">
        <v>3</v>
      </c>
      <c r="D61" s="127">
        <v>10</v>
      </c>
    </row>
    <row r="62" spans="1:4" x14ac:dyDescent="0.3">
      <c r="A62" s="30" t="s">
        <v>418</v>
      </c>
      <c r="B62" s="127">
        <v>28</v>
      </c>
      <c r="C62" s="127">
        <v>113</v>
      </c>
      <c r="D62" s="127">
        <v>141</v>
      </c>
    </row>
    <row r="66" spans="1:20" x14ac:dyDescent="0.3">
      <c r="A66" s="92" t="s">
        <v>686</v>
      </c>
    </row>
    <row r="67" spans="1:20" x14ac:dyDescent="0.3">
      <c r="A67" s="29" t="s">
        <v>183</v>
      </c>
      <c r="B67" t="s">
        <v>701</v>
      </c>
    </row>
    <row r="68" spans="1:20" x14ac:dyDescent="0.3">
      <c r="A68" t="s">
        <v>682</v>
      </c>
    </row>
    <row r="69" spans="1:20" x14ac:dyDescent="0.3">
      <c r="A69" s="29" t="s">
        <v>683</v>
      </c>
      <c r="B69" s="29" t="s">
        <v>699</v>
      </c>
      <c r="K69"/>
      <c r="M69"/>
      <c r="N69" s="24"/>
      <c r="P69" s="24"/>
      <c r="R69" s="24"/>
      <c r="T69" s="24"/>
    </row>
    <row r="70" spans="1:20" x14ac:dyDescent="0.3">
      <c r="A70" s="29" t="s">
        <v>700</v>
      </c>
      <c r="B70" t="s">
        <v>160</v>
      </c>
      <c r="C70" t="s">
        <v>158</v>
      </c>
      <c r="D70" t="s">
        <v>159</v>
      </c>
      <c r="E70" t="s">
        <v>425</v>
      </c>
      <c r="F70" t="s">
        <v>418</v>
      </c>
      <c r="K70"/>
      <c r="M70"/>
      <c r="N70" s="24"/>
      <c r="P70" s="24"/>
      <c r="R70" s="24"/>
      <c r="T70" s="24"/>
    </row>
    <row r="71" spans="1:20" x14ac:dyDescent="0.3">
      <c r="A71" s="30" t="s">
        <v>43</v>
      </c>
      <c r="B71" s="127">
        <v>8</v>
      </c>
      <c r="C71" s="127">
        <v>6</v>
      </c>
      <c r="D71" s="127">
        <v>3</v>
      </c>
      <c r="E71" s="127">
        <v>16</v>
      </c>
      <c r="F71" s="127">
        <v>33</v>
      </c>
      <c r="K71"/>
      <c r="M71"/>
      <c r="N71" s="24"/>
      <c r="P71" s="24"/>
      <c r="R71" s="24"/>
      <c r="T71" s="24"/>
    </row>
    <row r="72" spans="1:20" x14ac:dyDescent="0.3">
      <c r="A72" s="31" t="s">
        <v>22</v>
      </c>
      <c r="B72" s="127">
        <v>1</v>
      </c>
      <c r="C72" s="127">
        <v>2</v>
      </c>
      <c r="D72" s="127">
        <v>3</v>
      </c>
      <c r="E72" s="127">
        <v>7</v>
      </c>
      <c r="F72" s="127">
        <v>13</v>
      </c>
      <c r="K72"/>
      <c r="M72"/>
      <c r="N72" s="24"/>
      <c r="P72" s="24"/>
      <c r="R72" s="24"/>
      <c r="T72" s="24"/>
    </row>
    <row r="73" spans="1:20" x14ac:dyDescent="0.3">
      <c r="A73" s="31" t="s">
        <v>25</v>
      </c>
      <c r="B73" s="127">
        <v>1</v>
      </c>
      <c r="C73" s="127"/>
      <c r="D73" s="127"/>
      <c r="E73" s="127">
        <v>3</v>
      </c>
      <c r="F73" s="127">
        <v>4</v>
      </c>
      <c r="K73"/>
      <c r="M73"/>
      <c r="N73" s="24"/>
      <c r="P73" s="24"/>
      <c r="R73" s="24"/>
      <c r="T73" s="24"/>
    </row>
    <row r="74" spans="1:20" x14ac:dyDescent="0.3">
      <c r="A74" s="31" t="s">
        <v>23</v>
      </c>
      <c r="B74" s="127">
        <v>6</v>
      </c>
      <c r="C74" s="127"/>
      <c r="D74" s="127"/>
      <c r="E74" s="127">
        <v>5</v>
      </c>
      <c r="F74" s="127">
        <v>11</v>
      </c>
      <c r="K74"/>
      <c r="M74"/>
      <c r="N74" s="24"/>
      <c r="P74" s="24"/>
      <c r="R74" s="24"/>
      <c r="T74" s="24"/>
    </row>
    <row r="75" spans="1:20" x14ac:dyDescent="0.3">
      <c r="A75" s="31" t="s">
        <v>24</v>
      </c>
      <c r="B75" s="127"/>
      <c r="C75" s="127">
        <v>4</v>
      </c>
      <c r="D75" s="127"/>
      <c r="E75" s="127">
        <v>1</v>
      </c>
      <c r="F75" s="127">
        <v>5</v>
      </c>
      <c r="K75"/>
      <c r="M75"/>
      <c r="N75" s="24"/>
      <c r="P75" s="24"/>
      <c r="R75" s="24"/>
      <c r="T75" s="24"/>
    </row>
    <row r="76" spans="1:20" x14ac:dyDescent="0.3">
      <c r="A76" s="30" t="s">
        <v>36</v>
      </c>
      <c r="B76" s="127">
        <v>7</v>
      </c>
      <c r="C76" s="127">
        <v>9</v>
      </c>
      <c r="D76" s="127">
        <v>2</v>
      </c>
      <c r="E76" s="127">
        <v>4</v>
      </c>
      <c r="F76" s="127">
        <v>22</v>
      </c>
      <c r="K76"/>
      <c r="M76"/>
      <c r="N76" s="24"/>
      <c r="P76" s="24"/>
      <c r="R76" s="24"/>
      <c r="T76" s="24"/>
    </row>
    <row r="77" spans="1:20" x14ac:dyDescent="0.3">
      <c r="A77" s="31" t="s">
        <v>32</v>
      </c>
      <c r="B77" s="127">
        <v>3</v>
      </c>
      <c r="C77" s="127">
        <v>2</v>
      </c>
      <c r="D77" s="127"/>
      <c r="E77" s="127">
        <v>2</v>
      </c>
      <c r="F77" s="127">
        <v>7</v>
      </c>
      <c r="K77"/>
      <c r="M77"/>
      <c r="N77" s="24"/>
      <c r="P77" s="24"/>
      <c r="R77" s="24"/>
      <c r="T77" s="24"/>
    </row>
    <row r="78" spans="1:20" x14ac:dyDescent="0.3">
      <c r="A78" s="31" t="s">
        <v>31</v>
      </c>
      <c r="B78" s="127"/>
      <c r="C78" s="127">
        <v>5</v>
      </c>
      <c r="D78" s="127">
        <v>2</v>
      </c>
      <c r="E78" s="127">
        <v>1</v>
      </c>
      <c r="F78" s="127">
        <v>8</v>
      </c>
      <c r="K78"/>
      <c r="M78"/>
      <c r="N78" s="24"/>
      <c r="P78" s="24"/>
      <c r="R78" s="24"/>
      <c r="T78" s="24"/>
    </row>
    <row r="79" spans="1:20" x14ac:dyDescent="0.3">
      <c r="A79" s="31" t="s">
        <v>30</v>
      </c>
      <c r="B79" s="127">
        <v>4</v>
      </c>
      <c r="C79" s="127">
        <v>2</v>
      </c>
      <c r="D79" s="127"/>
      <c r="E79" s="127">
        <v>1</v>
      </c>
      <c r="F79" s="127">
        <v>7</v>
      </c>
      <c r="K79"/>
      <c r="M79"/>
      <c r="N79" s="24"/>
      <c r="P79" s="24"/>
      <c r="R79" s="24"/>
      <c r="T79" s="24"/>
    </row>
    <row r="80" spans="1:20" x14ac:dyDescent="0.3">
      <c r="A80" s="30" t="s">
        <v>4</v>
      </c>
      <c r="B80" s="127">
        <v>8</v>
      </c>
      <c r="C80" s="127">
        <v>1</v>
      </c>
      <c r="D80" s="127">
        <v>2</v>
      </c>
      <c r="E80" s="127">
        <v>6</v>
      </c>
      <c r="F80" s="127">
        <v>17</v>
      </c>
      <c r="K80"/>
      <c r="M80"/>
      <c r="N80" s="24"/>
      <c r="P80" s="24"/>
      <c r="R80" s="24"/>
      <c r="T80" s="24"/>
    </row>
    <row r="81" spans="1:20" x14ac:dyDescent="0.3">
      <c r="A81" s="31" t="s">
        <v>4</v>
      </c>
      <c r="B81" s="127">
        <v>4</v>
      </c>
      <c r="C81" s="127"/>
      <c r="D81" s="127">
        <v>1</v>
      </c>
      <c r="E81" s="127">
        <v>1</v>
      </c>
      <c r="F81" s="127">
        <v>6</v>
      </c>
      <c r="K81"/>
      <c r="M81"/>
      <c r="N81" s="24"/>
      <c r="P81" s="24"/>
      <c r="R81" s="24"/>
      <c r="T81" s="24"/>
    </row>
    <row r="82" spans="1:20" x14ac:dyDescent="0.3">
      <c r="A82" s="31" t="s">
        <v>5</v>
      </c>
      <c r="B82" s="127"/>
      <c r="C82" s="127"/>
      <c r="D82" s="127"/>
      <c r="E82" s="127">
        <v>4</v>
      </c>
      <c r="F82" s="127">
        <v>4</v>
      </c>
      <c r="K82"/>
      <c r="M82"/>
      <c r="N82" s="24"/>
      <c r="P82" s="24"/>
      <c r="R82" s="24"/>
      <c r="T82" s="24"/>
    </row>
    <row r="83" spans="1:20" x14ac:dyDescent="0.3">
      <c r="A83" s="31" t="s">
        <v>3</v>
      </c>
      <c r="B83" s="127">
        <v>4</v>
      </c>
      <c r="C83" s="127">
        <v>1</v>
      </c>
      <c r="D83" s="127">
        <v>1</v>
      </c>
      <c r="E83" s="127">
        <v>1</v>
      </c>
      <c r="F83" s="127">
        <v>7</v>
      </c>
      <c r="K83"/>
      <c r="M83"/>
      <c r="N83" s="24"/>
      <c r="P83" s="24"/>
      <c r="R83" s="24"/>
      <c r="T83" s="24"/>
    </row>
    <row r="84" spans="1:20" x14ac:dyDescent="0.3">
      <c r="A84" s="30" t="s">
        <v>44</v>
      </c>
      <c r="B84" s="127">
        <v>15</v>
      </c>
      <c r="C84" s="127">
        <v>1</v>
      </c>
      <c r="D84" s="127">
        <v>6</v>
      </c>
      <c r="E84" s="127">
        <v>16</v>
      </c>
      <c r="F84" s="127">
        <v>38</v>
      </c>
      <c r="K84"/>
      <c r="M84"/>
      <c r="N84" s="24"/>
      <c r="P84" s="24"/>
      <c r="R84" s="24"/>
      <c r="T84" s="24"/>
    </row>
    <row r="85" spans="1:20" x14ac:dyDescent="0.3">
      <c r="A85" s="31" t="s">
        <v>2</v>
      </c>
      <c r="B85" s="127">
        <v>5</v>
      </c>
      <c r="C85" s="127">
        <v>1</v>
      </c>
      <c r="D85" s="127"/>
      <c r="E85" s="127">
        <v>6</v>
      </c>
      <c r="F85" s="127">
        <v>12</v>
      </c>
      <c r="K85"/>
      <c r="M85"/>
      <c r="N85" s="24"/>
      <c r="P85" s="24"/>
      <c r="R85" s="24"/>
      <c r="T85" s="24"/>
    </row>
    <row r="86" spans="1:20" x14ac:dyDescent="0.3">
      <c r="A86" s="31" t="s">
        <v>0</v>
      </c>
      <c r="B86" s="127">
        <v>7</v>
      </c>
      <c r="C86" s="127"/>
      <c r="D86" s="127">
        <v>5</v>
      </c>
      <c r="E86" s="127">
        <v>4</v>
      </c>
      <c r="F86" s="127">
        <v>16</v>
      </c>
      <c r="K86"/>
      <c r="M86"/>
      <c r="N86" s="24"/>
      <c r="P86" s="24"/>
      <c r="R86" s="24"/>
      <c r="T86" s="24"/>
    </row>
    <row r="87" spans="1:20" x14ac:dyDescent="0.3">
      <c r="A87" s="31" t="s">
        <v>1</v>
      </c>
      <c r="B87" s="127">
        <v>3</v>
      </c>
      <c r="C87" s="127"/>
      <c r="D87" s="127"/>
      <c r="E87" s="127">
        <v>4</v>
      </c>
      <c r="F87" s="127">
        <v>7</v>
      </c>
      <c r="K87"/>
      <c r="M87"/>
      <c r="N87" s="24"/>
      <c r="P87" s="24"/>
      <c r="R87" s="24"/>
      <c r="T87" s="24"/>
    </row>
    <row r="88" spans="1:20" x14ac:dyDescent="0.3">
      <c r="A88" s="31" t="s">
        <v>73</v>
      </c>
      <c r="B88" s="127"/>
      <c r="C88" s="127"/>
      <c r="D88" s="127">
        <v>1</v>
      </c>
      <c r="E88" s="127">
        <v>2</v>
      </c>
      <c r="F88" s="127">
        <v>3</v>
      </c>
      <c r="K88"/>
      <c r="M88"/>
      <c r="N88" s="24"/>
      <c r="P88" s="24"/>
      <c r="R88" s="24"/>
      <c r="T88" s="24"/>
    </row>
    <row r="89" spans="1:20" x14ac:dyDescent="0.3">
      <c r="A89" s="30" t="s">
        <v>170</v>
      </c>
      <c r="B89" s="127"/>
      <c r="C89" s="127">
        <v>3</v>
      </c>
      <c r="D89" s="127"/>
      <c r="E89" s="127">
        <v>6</v>
      </c>
      <c r="F89" s="127">
        <v>9</v>
      </c>
      <c r="K89"/>
      <c r="M89"/>
      <c r="N89" s="24"/>
      <c r="P89" s="24"/>
      <c r="R89" s="24"/>
      <c r="T89" s="24"/>
    </row>
    <row r="90" spans="1:20" x14ac:dyDescent="0.3">
      <c r="A90" s="31" t="s">
        <v>170</v>
      </c>
      <c r="B90" s="127"/>
      <c r="C90" s="127">
        <v>3</v>
      </c>
      <c r="D90" s="127"/>
      <c r="E90" s="127">
        <v>6</v>
      </c>
      <c r="F90" s="127">
        <v>9</v>
      </c>
      <c r="K90"/>
      <c r="M90"/>
      <c r="N90" s="24"/>
      <c r="P90" s="24"/>
      <c r="R90" s="24"/>
      <c r="T90" s="24"/>
    </row>
    <row r="91" spans="1:20" x14ac:dyDescent="0.3">
      <c r="A91" s="30" t="s">
        <v>37</v>
      </c>
      <c r="B91" s="127">
        <v>2</v>
      </c>
      <c r="C91" s="127">
        <v>9</v>
      </c>
      <c r="D91" s="127">
        <v>6</v>
      </c>
      <c r="E91" s="127">
        <v>5</v>
      </c>
      <c r="F91" s="127">
        <v>22</v>
      </c>
      <c r="K91"/>
      <c r="M91"/>
      <c r="N91" s="24"/>
      <c r="P91" s="24"/>
      <c r="R91" s="24"/>
      <c r="T91" s="24"/>
    </row>
    <row r="92" spans="1:20" x14ac:dyDescent="0.3">
      <c r="A92" s="31" t="s">
        <v>35</v>
      </c>
      <c r="B92" s="127">
        <v>1</v>
      </c>
      <c r="C92" s="127">
        <v>2</v>
      </c>
      <c r="D92" s="127">
        <v>1</v>
      </c>
      <c r="E92" s="127">
        <v>4</v>
      </c>
      <c r="F92" s="127">
        <v>8</v>
      </c>
      <c r="K92"/>
      <c r="M92"/>
      <c r="N92" s="24"/>
      <c r="P92" s="24"/>
      <c r="R92" s="24"/>
      <c r="T92" s="24"/>
    </row>
    <row r="93" spans="1:20" x14ac:dyDescent="0.3">
      <c r="A93" s="31" t="s">
        <v>34</v>
      </c>
      <c r="B93" s="127">
        <v>1</v>
      </c>
      <c r="C93" s="127">
        <v>2</v>
      </c>
      <c r="D93" s="127">
        <v>1</v>
      </c>
      <c r="E93" s="127"/>
      <c r="F93" s="127">
        <v>4</v>
      </c>
      <c r="K93"/>
      <c r="M93"/>
      <c r="N93" s="24"/>
      <c r="P93" s="24"/>
      <c r="R93" s="24"/>
      <c r="T93" s="24"/>
    </row>
    <row r="94" spans="1:20" x14ac:dyDescent="0.3">
      <c r="A94" s="31" t="s">
        <v>33</v>
      </c>
      <c r="B94" s="127"/>
      <c r="C94" s="127">
        <v>5</v>
      </c>
      <c r="D94" s="127">
        <v>4</v>
      </c>
      <c r="E94" s="127">
        <v>1</v>
      </c>
      <c r="F94" s="127">
        <v>10</v>
      </c>
      <c r="K94"/>
      <c r="M94"/>
      <c r="N94" s="24"/>
      <c r="P94" s="24"/>
      <c r="R94" s="24"/>
      <c r="T94" s="24"/>
    </row>
    <row r="95" spans="1:20" x14ac:dyDescent="0.3">
      <c r="A95" s="30" t="s">
        <v>418</v>
      </c>
      <c r="B95" s="127">
        <v>40</v>
      </c>
      <c r="C95" s="127">
        <v>29</v>
      </c>
      <c r="D95" s="127">
        <v>19</v>
      </c>
      <c r="E95" s="127">
        <v>53</v>
      </c>
      <c r="F95" s="127">
        <v>141</v>
      </c>
      <c r="K95"/>
      <c r="M95"/>
      <c r="N95" s="24"/>
      <c r="P95" s="24"/>
      <c r="R95" s="24"/>
      <c r="T95" s="24"/>
    </row>
    <row r="96" spans="1:20" x14ac:dyDescent="0.3">
      <c r="K96"/>
      <c r="M96"/>
      <c r="N96" s="24"/>
      <c r="P96" s="24"/>
      <c r="R96" s="24"/>
      <c r="T96" s="24"/>
    </row>
    <row r="99" spans="1:13" x14ac:dyDescent="0.3">
      <c r="A99" s="92" t="s">
        <v>704</v>
      </c>
    </row>
    <row r="100" spans="1:13" x14ac:dyDescent="0.3">
      <c r="A100" s="29" t="s">
        <v>700</v>
      </c>
      <c r="B100" t="s">
        <v>697</v>
      </c>
      <c r="C100" t="s">
        <v>698</v>
      </c>
      <c r="J100"/>
      <c r="K100"/>
      <c r="L100"/>
      <c r="M100"/>
    </row>
    <row r="101" spans="1:13" x14ac:dyDescent="0.3">
      <c r="A101" s="30" t="s">
        <v>43</v>
      </c>
      <c r="B101" s="127">
        <v>14</v>
      </c>
      <c r="C101" s="127">
        <v>0</v>
      </c>
      <c r="J101"/>
      <c r="K101"/>
      <c r="L101"/>
      <c r="M101"/>
    </row>
    <row r="102" spans="1:13" x14ac:dyDescent="0.3">
      <c r="A102" s="31" t="s">
        <v>160</v>
      </c>
      <c r="B102" s="127">
        <v>8</v>
      </c>
      <c r="C102" s="127">
        <v>0</v>
      </c>
      <c r="J102"/>
      <c r="K102"/>
      <c r="L102"/>
      <c r="M102"/>
    </row>
    <row r="103" spans="1:13" x14ac:dyDescent="0.3">
      <c r="A103" s="31" t="s">
        <v>158</v>
      </c>
      <c r="B103" s="127">
        <v>6</v>
      </c>
      <c r="C103" s="127">
        <v>0</v>
      </c>
      <c r="J103"/>
      <c r="K103"/>
      <c r="L103"/>
      <c r="M103"/>
    </row>
    <row r="104" spans="1:13" x14ac:dyDescent="0.3">
      <c r="A104" s="30" t="s">
        <v>36</v>
      </c>
      <c r="B104" s="127">
        <v>16</v>
      </c>
      <c r="C104" s="127">
        <v>0</v>
      </c>
      <c r="J104"/>
      <c r="K104"/>
      <c r="L104"/>
      <c r="M104"/>
    </row>
    <row r="105" spans="1:13" x14ac:dyDescent="0.3">
      <c r="A105" s="31" t="s">
        <v>160</v>
      </c>
      <c r="B105" s="127">
        <v>7</v>
      </c>
      <c r="C105" s="127">
        <v>0</v>
      </c>
      <c r="J105"/>
      <c r="K105"/>
      <c r="L105"/>
      <c r="M105"/>
    </row>
    <row r="106" spans="1:13" x14ac:dyDescent="0.3">
      <c r="A106" s="31" t="s">
        <v>158</v>
      </c>
      <c r="B106" s="127">
        <v>9</v>
      </c>
      <c r="C106" s="127">
        <v>0</v>
      </c>
      <c r="J106"/>
      <c r="K106"/>
      <c r="L106"/>
      <c r="M106"/>
    </row>
    <row r="107" spans="1:13" x14ac:dyDescent="0.3">
      <c r="A107" s="30" t="s">
        <v>4</v>
      </c>
      <c r="B107" s="127">
        <v>9</v>
      </c>
      <c r="C107" s="127">
        <v>0</v>
      </c>
      <c r="J107"/>
      <c r="K107"/>
      <c r="L107"/>
      <c r="M107"/>
    </row>
    <row r="108" spans="1:13" x14ac:dyDescent="0.3">
      <c r="A108" s="31" t="s">
        <v>160</v>
      </c>
      <c r="B108" s="127">
        <v>8</v>
      </c>
      <c r="C108" s="127">
        <v>0</v>
      </c>
    </row>
    <row r="109" spans="1:13" x14ac:dyDescent="0.3">
      <c r="A109" s="31" t="s">
        <v>158</v>
      </c>
      <c r="B109" s="127">
        <v>1</v>
      </c>
      <c r="C109" s="127">
        <v>0</v>
      </c>
    </row>
    <row r="110" spans="1:13" x14ac:dyDescent="0.3">
      <c r="A110" s="30" t="s">
        <v>44</v>
      </c>
      <c r="B110" s="127">
        <v>16</v>
      </c>
      <c r="C110" s="127">
        <v>0</v>
      </c>
    </row>
    <row r="111" spans="1:13" x14ac:dyDescent="0.3">
      <c r="A111" s="31" t="s">
        <v>160</v>
      </c>
      <c r="B111" s="127">
        <v>15</v>
      </c>
      <c r="C111" s="127">
        <v>0</v>
      </c>
    </row>
    <row r="112" spans="1:13" x14ac:dyDescent="0.3">
      <c r="A112" s="31" t="s">
        <v>158</v>
      </c>
      <c r="B112" s="127">
        <v>1</v>
      </c>
      <c r="C112" s="127">
        <v>0</v>
      </c>
    </row>
    <row r="113" spans="1:5" x14ac:dyDescent="0.3">
      <c r="A113" s="30" t="s">
        <v>170</v>
      </c>
      <c r="B113" s="127">
        <v>3</v>
      </c>
      <c r="C113" s="127">
        <v>0</v>
      </c>
    </row>
    <row r="114" spans="1:5" x14ac:dyDescent="0.3">
      <c r="A114" s="31" t="s">
        <v>158</v>
      </c>
      <c r="B114" s="127">
        <v>3</v>
      </c>
      <c r="C114" s="127">
        <v>0</v>
      </c>
    </row>
    <row r="115" spans="1:5" x14ac:dyDescent="0.3">
      <c r="A115" s="30" t="s">
        <v>37</v>
      </c>
      <c r="B115" s="127">
        <v>11</v>
      </c>
      <c r="C115" s="127">
        <v>0</v>
      </c>
    </row>
    <row r="116" spans="1:5" x14ac:dyDescent="0.3">
      <c r="A116" s="31" t="s">
        <v>160</v>
      </c>
      <c r="B116" s="127">
        <v>2</v>
      </c>
      <c r="C116" s="127">
        <v>0</v>
      </c>
    </row>
    <row r="117" spans="1:5" x14ac:dyDescent="0.3">
      <c r="A117" s="31" t="s">
        <v>158</v>
      </c>
      <c r="B117" s="127">
        <v>9</v>
      </c>
      <c r="C117" s="127">
        <v>0</v>
      </c>
    </row>
    <row r="118" spans="1:5" x14ac:dyDescent="0.3">
      <c r="A118" s="30" t="s">
        <v>418</v>
      </c>
      <c r="B118" s="127">
        <v>69</v>
      </c>
      <c r="C118" s="127">
        <v>0</v>
      </c>
      <c r="D118" s="116">
        <f>GETPIVOTDATA("Nº items automàtics aplicats ",$A$100)/GETPIVOTDATA("Nº items automàtics recomanats",$A$100)</f>
        <v>0</v>
      </c>
      <c r="E118" s="117">
        <f>1-D118</f>
        <v>1</v>
      </c>
    </row>
    <row r="119" spans="1:5" x14ac:dyDescent="0.3">
      <c r="D119" s="23" t="s">
        <v>705</v>
      </c>
      <c r="E119" s="118" t="s">
        <v>706</v>
      </c>
    </row>
    <row r="120" spans="1:5" x14ac:dyDescent="0.3">
      <c r="E120" s="118">
        <f>GETPIVOTDATA("Nº items automàtics recomanats",$A$100)-GETPIVOTDATA("Nº items automàtics aplicats ",$A$100)</f>
        <v>69</v>
      </c>
    </row>
  </sheetData>
  <customSheetViews>
    <customSheetView guid="{37CB422E-4E58-4FBC-8562-BA283A819805}">
      <selection activeCell="J4" sqref="J4"/>
      <pageMargins left="0.7" right="0.7" top="0.75" bottom="0.75" header="0.3" footer="0.3"/>
    </customSheetView>
    <customSheetView guid="{C2A5FC99-D6E1-4315-B950-AB35CAF12089}" topLeftCell="E1">
      <selection activeCell="J4" sqref="J4"/>
      <pageMargins left="0.7" right="0.7" top="0.75" bottom="0.75" header="0.3" footer="0.3"/>
    </customSheetView>
    <customSheetView guid="{F37F26E5-4D1B-404A-A278-139C7DA8094B}" topLeftCell="E1">
      <selection activeCell="J4" sqref="J4"/>
      <pageMargins left="0.7" right="0.7" top="0.75" bottom="0.75" header="0.3" footer="0.3"/>
    </customSheetView>
  </customSheetViews>
  <pageMargins left="0.7" right="0.7" top="0.75" bottom="0.75" header="0.3" footer="0.3"/>
  <pageSetup paperSize="9" orientation="portrait"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94:Q478"/>
  <sheetViews>
    <sheetView topLeftCell="A76" zoomScale="55" zoomScaleNormal="55" workbookViewId="0">
      <selection activeCell="G194" sqref="G194"/>
    </sheetView>
  </sheetViews>
  <sheetFormatPr defaultColWidth="11.44140625" defaultRowHeight="14.4" x14ac:dyDescent="0.3"/>
  <cols>
    <col min="1" max="1" width="26.21875" customWidth="1"/>
    <col min="2" max="2" width="39.21875" bestFit="1" customWidth="1"/>
    <col min="6" max="6" width="55.77734375" customWidth="1"/>
    <col min="7" max="7" width="58.21875" customWidth="1"/>
    <col min="16" max="16" width="93.21875" customWidth="1"/>
  </cols>
  <sheetData>
    <row r="194" spans="1:17" x14ac:dyDescent="0.3">
      <c r="A194" s="29" t="s">
        <v>700</v>
      </c>
      <c r="B194" t="s">
        <v>547</v>
      </c>
      <c r="G194" s="29" t="s">
        <v>695</v>
      </c>
      <c r="H194" s="29" t="s">
        <v>694</v>
      </c>
      <c r="P194" s="29" t="s">
        <v>700</v>
      </c>
      <c r="Q194" t="s">
        <v>547</v>
      </c>
    </row>
    <row r="195" spans="1:17" x14ac:dyDescent="0.3">
      <c r="A195" s="30" t="s">
        <v>43</v>
      </c>
      <c r="B195" s="127"/>
      <c r="G195" s="29" t="s">
        <v>696</v>
      </c>
      <c r="H195" t="s">
        <v>433</v>
      </c>
      <c r="I195" t="s">
        <v>434</v>
      </c>
      <c r="P195" s="30" t="s">
        <v>43</v>
      </c>
      <c r="Q195" s="127"/>
    </row>
    <row r="196" spans="1:17" x14ac:dyDescent="0.3">
      <c r="A196" s="31" t="s">
        <v>421</v>
      </c>
      <c r="B196" s="127">
        <v>1</v>
      </c>
      <c r="G196" s="30" t="s">
        <v>45</v>
      </c>
      <c r="H196" s="127"/>
      <c r="I196" s="127"/>
      <c r="P196" s="31" t="s">
        <v>22</v>
      </c>
      <c r="Q196" s="127"/>
    </row>
    <row r="197" spans="1:17" x14ac:dyDescent="0.3">
      <c r="A197" s="31" t="s">
        <v>420</v>
      </c>
      <c r="B197" s="127">
        <v>32</v>
      </c>
      <c r="G197" s="31" t="s">
        <v>419</v>
      </c>
      <c r="H197" s="127"/>
      <c r="I197" s="127">
        <v>1</v>
      </c>
      <c r="P197" s="51" t="s">
        <v>74</v>
      </c>
      <c r="Q197" s="127">
        <v>1</v>
      </c>
    </row>
    <row r="198" spans="1:17" x14ac:dyDescent="0.3">
      <c r="A198" s="30" t="s">
        <v>36</v>
      </c>
      <c r="B198" s="127"/>
      <c r="F198" s="30"/>
      <c r="G198" s="30" t="s">
        <v>53</v>
      </c>
      <c r="H198" s="127"/>
      <c r="I198" s="127"/>
      <c r="P198" s="51" t="s">
        <v>174</v>
      </c>
      <c r="Q198" s="127">
        <v>1</v>
      </c>
    </row>
    <row r="199" spans="1:17" x14ac:dyDescent="0.3">
      <c r="A199" s="31" t="s">
        <v>420</v>
      </c>
      <c r="B199" s="127">
        <v>22</v>
      </c>
      <c r="F199" s="31"/>
      <c r="G199" s="31" t="s">
        <v>17</v>
      </c>
      <c r="H199" s="127"/>
      <c r="I199" s="127">
        <v>1</v>
      </c>
      <c r="P199" s="51" t="s">
        <v>81</v>
      </c>
      <c r="Q199" s="127">
        <v>1</v>
      </c>
    </row>
    <row r="200" spans="1:17" x14ac:dyDescent="0.3">
      <c r="A200" s="30" t="s">
        <v>4</v>
      </c>
      <c r="B200" s="127"/>
      <c r="F200" s="30"/>
      <c r="G200" s="30" t="s">
        <v>164</v>
      </c>
      <c r="H200" s="127"/>
      <c r="I200" s="127"/>
      <c r="P200" s="51" t="s">
        <v>82</v>
      </c>
      <c r="Q200" s="127">
        <v>1</v>
      </c>
    </row>
    <row r="201" spans="1:17" x14ac:dyDescent="0.3">
      <c r="A201" s="31" t="s">
        <v>421</v>
      </c>
      <c r="B201" s="127">
        <v>17</v>
      </c>
      <c r="G201" s="31" t="s">
        <v>17</v>
      </c>
      <c r="H201" s="127"/>
      <c r="I201" s="127">
        <v>1</v>
      </c>
      <c r="P201" s="51" t="s">
        <v>75</v>
      </c>
      <c r="Q201" s="127">
        <v>1</v>
      </c>
    </row>
    <row r="202" spans="1:17" x14ac:dyDescent="0.3">
      <c r="A202" s="30" t="s">
        <v>44</v>
      </c>
      <c r="B202" s="127"/>
      <c r="G202" s="30" t="s">
        <v>181</v>
      </c>
      <c r="H202" s="127"/>
      <c r="I202" s="127"/>
      <c r="P202" s="51" t="s">
        <v>76</v>
      </c>
      <c r="Q202" s="127">
        <v>1</v>
      </c>
    </row>
    <row r="203" spans="1:17" x14ac:dyDescent="0.3">
      <c r="A203" s="31" t="s">
        <v>419</v>
      </c>
      <c r="B203" s="127">
        <v>6</v>
      </c>
      <c r="G203" s="31" t="s">
        <v>419</v>
      </c>
      <c r="H203" s="127"/>
      <c r="I203" s="127">
        <v>1</v>
      </c>
      <c r="P203" s="51" t="s">
        <v>77</v>
      </c>
      <c r="Q203" s="127">
        <v>1</v>
      </c>
    </row>
    <row r="204" spans="1:17" x14ac:dyDescent="0.3">
      <c r="A204" s="31" t="s">
        <v>421</v>
      </c>
      <c r="B204" s="127">
        <v>9</v>
      </c>
      <c r="G204" s="30" t="s">
        <v>182</v>
      </c>
      <c r="H204" s="127"/>
      <c r="I204" s="127"/>
      <c r="P204" s="51" t="s">
        <v>78</v>
      </c>
      <c r="Q204" s="127">
        <v>1</v>
      </c>
    </row>
    <row r="205" spans="1:17" x14ac:dyDescent="0.3">
      <c r="A205" s="31" t="s">
        <v>17</v>
      </c>
      <c r="B205" s="127">
        <v>23</v>
      </c>
      <c r="G205" s="31" t="s">
        <v>17</v>
      </c>
      <c r="H205" s="127"/>
      <c r="I205" s="127">
        <v>1</v>
      </c>
      <c r="P205" s="51" t="s">
        <v>176</v>
      </c>
      <c r="Q205" s="127">
        <v>1</v>
      </c>
    </row>
    <row r="206" spans="1:17" x14ac:dyDescent="0.3">
      <c r="A206" s="30" t="s">
        <v>170</v>
      </c>
      <c r="B206" s="127"/>
      <c r="G206" s="30" t="s">
        <v>46</v>
      </c>
      <c r="H206" s="127"/>
      <c r="I206" s="127"/>
      <c r="P206" s="51" t="s">
        <v>79</v>
      </c>
      <c r="Q206" s="127">
        <v>1</v>
      </c>
    </row>
    <row r="207" spans="1:17" x14ac:dyDescent="0.3">
      <c r="A207" s="31" t="s">
        <v>420</v>
      </c>
      <c r="B207" s="127">
        <v>9</v>
      </c>
      <c r="G207" s="31" t="s">
        <v>17</v>
      </c>
      <c r="H207" s="127"/>
      <c r="I207" s="127">
        <v>1</v>
      </c>
      <c r="P207" s="51" t="s">
        <v>80</v>
      </c>
      <c r="Q207" s="127">
        <v>1</v>
      </c>
    </row>
    <row r="208" spans="1:17" x14ac:dyDescent="0.3">
      <c r="A208" s="30" t="s">
        <v>37</v>
      </c>
      <c r="B208" s="127"/>
      <c r="G208" s="30" t="s">
        <v>161</v>
      </c>
      <c r="H208" s="127"/>
      <c r="I208" s="127"/>
      <c r="P208" s="51" t="s">
        <v>175</v>
      </c>
      <c r="Q208" s="127">
        <v>1</v>
      </c>
    </row>
    <row r="209" spans="1:17" x14ac:dyDescent="0.3">
      <c r="A209" s="31" t="s">
        <v>420</v>
      </c>
      <c r="B209" s="127">
        <v>22</v>
      </c>
      <c r="G209" s="31" t="s">
        <v>17</v>
      </c>
      <c r="H209" s="127"/>
      <c r="I209" s="127">
        <v>1</v>
      </c>
      <c r="P209" s="51" t="s">
        <v>671</v>
      </c>
      <c r="Q209" s="127">
        <v>1</v>
      </c>
    </row>
    <row r="210" spans="1:17" x14ac:dyDescent="0.3">
      <c r="A210" s="30" t="s">
        <v>418</v>
      </c>
      <c r="B210" s="127">
        <v>141</v>
      </c>
      <c r="G210" s="30" t="s">
        <v>47</v>
      </c>
      <c r="H210" s="127"/>
      <c r="I210" s="127"/>
      <c r="P210" s="31" t="s">
        <v>25</v>
      </c>
      <c r="Q210" s="127"/>
    </row>
    <row r="211" spans="1:17" x14ac:dyDescent="0.3">
      <c r="G211" s="31" t="s">
        <v>17</v>
      </c>
      <c r="H211" s="127"/>
      <c r="I211" s="127">
        <v>1</v>
      </c>
      <c r="P211" s="51" t="s">
        <v>96</v>
      </c>
      <c r="Q211" s="127">
        <v>1</v>
      </c>
    </row>
    <row r="212" spans="1:17" x14ac:dyDescent="0.3">
      <c r="G212" s="30" t="s">
        <v>48</v>
      </c>
      <c r="H212" s="127"/>
      <c r="I212" s="127"/>
      <c r="P212" s="51" t="s">
        <v>97</v>
      </c>
      <c r="Q212" s="127">
        <v>1</v>
      </c>
    </row>
    <row r="213" spans="1:17" x14ac:dyDescent="0.3">
      <c r="G213" s="31" t="s">
        <v>17</v>
      </c>
      <c r="H213" s="127"/>
      <c r="I213" s="127">
        <v>1</v>
      </c>
      <c r="P213" s="51" t="s">
        <v>98</v>
      </c>
      <c r="Q213" s="127">
        <v>1</v>
      </c>
    </row>
    <row r="214" spans="1:17" x14ac:dyDescent="0.3">
      <c r="G214" s="30" t="s">
        <v>163</v>
      </c>
      <c r="H214" s="127"/>
      <c r="I214" s="127"/>
      <c r="P214" s="51" t="s">
        <v>99</v>
      </c>
      <c r="Q214" s="127">
        <v>1</v>
      </c>
    </row>
    <row r="215" spans="1:17" x14ac:dyDescent="0.3">
      <c r="G215" s="31" t="s">
        <v>17</v>
      </c>
      <c r="H215" s="127"/>
      <c r="I215" s="127">
        <v>1</v>
      </c>
      <c r="P215" s="31" t="s">
        <v>23</v>
      </c>
      <c r="Q215" s="127"/>
    </row>
    <row r="216" spans="1:17" x14ac:dyDescent="0.3">
      <c r="G216" s="30" t="s">
        <v>162</v>
      </c>
      <c r="H216" s="127"/>
      <c r="I216" s="127"/>
      <c r="P216" s="51" t="s">
        <v>83</v>
      </c>
      <c r="Q216" s="127">
        <v>1</v>
      </c>
    </row>
    <row r="217" spans="1:17" x14ac:dyDescent="0.3">
      <c r="G217" s="31" t="s">
        <v>17</v>
      </c>
      <c r="H217" s="127"/>
      <c r="I217" s="127">
        <v>1</v>
      </c>
      <c r="P217" s="51" t="s">
        <v>89</v>
      </c>
      <c r="Q217" s="127">
        <v>1</v>
      </c>
    </row>
    <row r="218" spans="1:17" x14ac:dyDescent="0.3">
      <c r="G218" s="30" t="s">
        <v>49</v>
      </c>
      <c r="H218" s="127"/>
      <c r="I218" s="127"/>
      <c r="P218" s="51" t="s">
        <v>90</v>
      </c>
      <c r="Q218" s="127">
        <v>1</v>
      </c>
    </row>
    <row r="219" spans="1:17" x14ac:dyDescent="0.3">
      <c r="G219" s="31" t="s">
        <v>17</v>
      </c>
      <c r="H219" s="127">
        <v>1</v>
      </c>
      <c r="I219" s="127"/>
      <c r="P219" s="51" t="s">
        <v>84</v>
      </c>
      <c r="Q219" s="127">
        <v>1</v>
      </c>
    </row>
    <row r="220" spans="1:17" x14ac:dyDescent="0.3">
      <c r="G220" s="30" t="s">
        <v>50</v>
      </c>
      <c r="H220" s="127"/>
      <c r="I220" s="127"/>
      <c r="P220" s="51" t="s">
        <v>85</v>
      </c>
      <c r="Q220" s="127">
        <v>1</v>
      </c>
    </row>
    <row r="221" spans="1:17" x14ac:dyDescent="0.3">
      <c r="G221" s="31" t="s">
        <v>17</v>
      </c>
      <c r="H221" s="127"/>
      <c r="I221" s="127">
        <v>1</v>
      </c>
      <c r="P221" s="51" t="s">
        <v>86</v>
      </c>
      <c r="Q221" s="127">
        <v>1</v>
      </c>
    </row>
    <row r="222" spans="1:17" x14ac:dyDescent="0.3">
      <c r="G222" s="30" t="s">
        <v>51</v>
      </c>
      <c r="H222" s="127"/>
      <c r="I222" s="127"/>
      <c r="P222" s="51" t="s">
        <v>171</v>
      </c>
      <c r="Q222" s="127">
        <v>1</v>
      </c>
    </row>
    <row r="223" spans="1:17" x14ac:dyDescent="0.3">
      <c r="G223" s="31" t="s">
        <v>17</v>
      </c>
      <c r="H223" s="127">
        <v>1</v>
      </c>
      <c r="I223" s="127"/>
      <c r="P223" s="51" t="s">
        <v>172</v>
      </c>
      <c r="Q223" s="127">
        <v>1</v>
      </c>
    </row>
    <row r="224" spans="1:17" x14ac:dyDescent="0.3">
      <c r="G224" s="30" t="s">
        <v>52</v>
      </c>
      <c r="H224" s="127"/>
      <c r="I224" s="127"/>
      <c r="P224" s="51" t="s">
        <v>87</v>
      </c>
      <c r="Q224" s="127">
        <v>1</v>
      </c>
    </row>
    <row r="225" spans="7:17" x14ac:dyDescent="0.3">
      <c r="G225" s="31" t="s">
        <v>17</v>
      </c>
      <c r="H225" s="127"/>
      <c r="I225" s="127">
        <v>1</v>
      </c>
      <c r="P225" s="51" t="s">
        <v>173</v>
      </c>
      <c r="Q225" s="127">
        <v>1</v>
      </c>
    </row>
    <row r="226" spans="7:17" x14ac:dyDescent="0.3">
      <c r="G226" s="30" t="s">
        <v>54</v>
      </c>
      <c r="H226" s="127"/>
      <c r="I226" s="127"/>
      <c r="P226" s="51" t="s">
        <v>88</v>
      </c>
      <c r="Q226" s="127">
        <v>1</v>
      </c>
    </row>
    <row r="227" spans="7:17" x14ac:dyDescent="0.3">
      <c r="G227" s="31" t="s">
        <v>17</v>
      </c>
      <c r="H227" s="127"/>
      <c r="I227" s="127">
        <v>1</v>
      </c>
      <c r="P227" s="31" t="s">
        <v>24</v>
      </c>
      <c r="Q227" s="127"/>
    </row>
    <row r="228" spans="7:17" x14ac:dyDescent="0.3">
      <c r="G228" s="30" t="s">
        <v>55</v>
      </c>
      <c r="H228" s="127"/>
      <c r="I228" s="127"/>
      <c r="P228" s="51" t="s">
        <v>91</v>
      </c>
      <c r="Q228" s="127">
        <v>1</v>
      </c>
    </row>
    <row r="229" spans="7:17" x14ac:dyDescent="0.3">
      <c r="G229" s="31" t="s">
        <v>17</v>
      </c>
      <c r="H229" s="127"/>
      <c r="I229" s="127">
        <v>1</v>
      </c>
      <c r="P229" s="51" t="s">
        <v>92</v>
      </c>
      <c r="Q229" s="127">
        <v>1</v>
      </c>
    </row>
    <row r="230" spans="7:17" x14ac:dyDescent="0.3">
      <c r="G230" s="30" t="s">
        <v>56</v>
      </c>
      <c r="H230" s="127"/>
      <c r="I230" s="127"/>
      <c r="P230" s="51" t="s">
        <v>93</v>
      </c>
      <c r="Q230" s="127">
        <v>1</v>
      </c>
    </row>
    <row r="231" spans="7:17" x14ac:dyDescent="0.3">
      <c r="G231" s="31" t="s">
        <v>17</v>
      </c>
      <c r="H231" s="127"/>
      <c r="I231" s="127">
        <v>1</v>
      </c>
      <c r="P231" s="51" t="s">
        <v>94</v>
      </c>
      <c r="Q231" s="127">
        <v>1</v>
      </c>
    </row>
    <row r="232" spans="7:17" x14ac:dyDescent="0.3">
      <c r="G232" s="30" t="s">
        <v>57</v>
      </c>
      <c r="H232" s="127"/>
      <c r="I232" s="127"/>
      <c r="P232" s="51" t="s">
        <v>95</v>
      </c>
      <c r="Q232" s="127">
        <v>1</v>
      </c>
    </row>
    <row r="233" spans="7:17" x14ac:dyDescent="0.3">
      <c r="G233" s="31" t="s">
        <v>17</v>
      </c>
      <c r="H233" s="127"/>
      <c r="I233" s="127">
        <v>1</v>
      </c>
      <c r="P233" s="30" t="s">
        <v>36</v>
      </c>
      <c r="Q233" s="127"/>
    </row>
    <row r="234" spans="7:17" x14ac:dyDescent="0.3">
      <c r="G234" s="30" t="s">
        <v>58</v>
      </c>
      <c r="H234" s="127"/>
      <c r="I234" s="127"/>
      <c r="P234" s="31" t="s">
        <v>32</v>
      </c>
      <c r="Q234" s="127"/>
    </row>
    <row r="235" spans="7:17" x14ac:dyDescent="0.3">
      <c r="G235" s="31" t="s">
        <v>17</v>
      </c>
      <c r="H235" s="127"/>
      <c r="I235" s="127">
        <v>1</v>
      </c>
      <c r="P235" s="51" t="s">
        <v>115</v>
      </c>
      <c r="Q235" s="127">
        <v>1</v>
      </c>
    </row>
    <row r="236" spans="7:17" x14ac:dyDescent="0.3">
      <c r="G236" s="30" t="s">
        <v>59</v>
      </c>
      <c r="H236" s="127"/>
      <c r="I236" s="127"/>
      <c r="P236" s="51" t="s">
        <v>116</v>
      </c>
      <c r="Q236" s="127">
        <v>1</v>
      </c>
    </row>
    <row r="237" spans="7:17" x14ac:dyDescent="0.3">
      <c r="G237" s="31" t="s">
        <v>17</v>
      </c>
      <c r="H237" s="127"/>
      <c r="I237" s="127">
        <v>1</v>
      </c>
      <c r="P237" s="51" t="s">
        <v>117</v>
      </c>
      <c r="Q237" s="127">
        <v>1</v>
      </c>
    </row>
    <row r="238" spans="7:17" x14ac:dyDescent="0.3">
      <c r="G238" s="30" t="s">
        <v>60</v>
      </c>
      <c r="H238" s="127"/>
      <c r="I238" s="127"/>
      <c r="P238" s="51" t="s">
        <v>118</v>
      </c>
      <c r="Q238" s="127">
        <v>1</v>
      </c>
    </row>
    <row r="239" spans="7:17" x14ac:dyDescent="0.3">
      <c r="G239" s="31" t="s">
        <v>17</v>
      </c>
      <c r="H239" s="127"/>
      <c r="I239" s="127">
        <v>1</v>
      </c>
      <c r="P239" s="51" t="s">
        <v>119</v>
      </c>
      <c r="Q239" s="127">
        <v>1</v>
      </c>
    </row>
    <row r="240" spans="7:17" x14ac:dyDescent="0.3">
      <c r="G240" s="30" t="s">
        <v>61</v>
      </c>
      <c r="H240" s="127"/>
      <c r="I240" s="127"/>
      <c r="P240" s="51" t="s">
        <v>120</v>
      </c>
      <c r="Q240" s="127">
        <v>1</v>
      </c>
    </row>
    <row r="241" spans="7:17" x14ac:dyDescent="0.3">
      <c r="G241" s="31" t="s">
        <v>17</v>
      </c>
      <c r="H241" s="127"/>
      <c r="I241" s="127">
        <v>1</v>
      </c>
      <c r="P241" s="51" t="s">
        <v>121</v>
      </c>
      <c r="Q241" s="127">
        <v>1</v>
      </c>
    </row>
    <row r="242" spans="7:17" x14ac:dyDescent="0.3">
      <c r="G242" s="30" t="s">
        <v>179</v>
      </c>
      <c r="H242" s="127"/>
      <c r="I242" s="127"/>
      <c r="P242" s="31" t="s">
        <v>31</v>
      </c>
      <c r="Q242" s="127"/>
    </row>
    <row r="243" spans="7:17" x14ac:dyDescent="0.3">
      <c r="G243" s="31" t="s">
        <v>421</v>
      </c>
      <c r="H243" s="127"/>
      <c r="I243" s="127">
        <v>1</v>
      </c>
      <c r="P243" s="51" t="s">
        <v>107</v>
      </c>
      <c r="Q243" s="127">
        <v>1</v>
      </c>
    </row>
    <row r="244" spans="7:17" x14ac:dyDescent="0.3">
      <c r="G244" s="30" t="s">
        <v>69</v>
      </c>
      <c r="H244" s="127"/>
      <c r="I244" s="127"/>
      <c r="P244" s="51" t="s">
        <v>108</v>
      </c>
      <c r="Q244" s="127">
        <v>1</v>
      </c>
    </row>
    <row r="245" spans="7:17" x14ac:dyDescent="0.3">
      <c r="G245" s="31" t="s">
        <v>421</v>
      </c>
      <c r="H245" s="127"/>
      <c r="I245" s="127">
        <v>1</v>
      </c>
      <c r="P245" s="51" t="s">
        <v>109</v>
      </c>
      <c r="Q245" s="127">
        <v>1</v>
      </c>
    </row>
    <row r="246" spans="7:17" x14ac:dyDescent="0.3">
      <c r="G246" s="30" t="s">
        <v>70</v>
      </c>
      <c r="H246" s="127"/>
      <c r="I246" s="127"/>
      <c r="P246" s="51" t="s">
        <v>110</v>
      </c>
      <c r="Q246" s="127">
        <v>1</v>
      </c>
    </row>
    <row r="247" spans="7:17" x14ac:dyDescent="0.3">
      <c r="G247" s="31" t="s">
        <v>421</v>
      </c>
      <c r="H247" s="127"/>
      <c r="I247" s="127">
        <v>1</v>
      </c>
      <c r="P247" s="51" t="s">
        <v>111</v>
      </c>
      <c r="Q247" s="127">
        <v>1</v>
      </c>
    </row>
    <row r="248" spans="7:17" x14ac:dyDescent="0.3">
      <c r="G248" s="30" t="s">
        <v>62</v>
      </c>
      <c r="H248" s="127"/>
      <c r="I248" s="127"/>
      <c r="P248" s="51" t="s">
        <v>112</v>
      </c>
      <c r="Q248" s="127">
        <v>1</v>
      </c>
    </row>
    <row r="249" spans="7:17" x14ac:dyDescent="0.3">
      <c r="G249" s="31" t="s">
        <v>17</v>
      </c>
      <c r="H249" s="127"/>
      <c r="I249" s="127">
        <v>1</v>
      </c>
      <c r="P249" s="51" t="s">
        <v>113</v>
      </c>
      <c r="Q249" s="127">
        <v>1</v>
      </c>
    </row>
    <row r="250" spans="7:17" x14ac:dyDescent="0.3">
      <c r="G250" s="30" t="s">
        <v>63</v>
      </c>
      <c r="H250" s="127"/>
      <c r="I250" s="127"/>
      <c r="P250" s="51" t="s">
        <v>114</v>
      </c>
      <c r="Q250" s="127">
        <v>1</v>
      </c>
    </row>
    <row r="251" spans="7:17" x14ac:dyDescent="0.3">
      <c r="G251" s="31" t="s">
        <v>419</v>
      </c>
      <c r="H251" s="127">
        <v>1</v>
      </c>
      <c r="I251" s="127"/>
      <c r="P251" s="31" t="s">
        <v>30</v>
      </c>
      <c r="Q251" s="127"/>
    </row>
    <row r="252" spans="7:17" x14ac:dyDescent="0.3">
      <c r="G252" s="30" t="s">
        <v>64</v>
      </c>
      <c r="H252" s="127"/>
      <c r="I252" s="127"/>
      <c r="P252" s="51" t="s">
        <v>100</v>
      </c>
      <c r="Q252" s="127">
        <v>1</v>
      </c>
    </row>
    <row r="253" spans="7:17" x14ac:dyDescent="0.3">
      <c r="G253" s="31" t="s">
        <v>419</v>
      </c>
      <c r="H253" s="127">
        <v>1</v>
      </c>
      <c r="I253" s="127"/>
      <c r="P253" s="51" t="s">
        <v>101</v>
      </c>
      <c r="Q253" s="127">
        <v>1</v>
      </c>
    </row>
    <row r="254" spans="7:17" x14ac:dyDescent="0.3">
      <c r="G254" s="30" t="s">
        <v>65</v>
      </c>
      <c r="H254" s="127"/>
      <c r="I254" s="127"/>
      <c r="P254" s="51" t="s">
        <v>102</v>
      </c>
      <c r="Q254" s="127">
        <v>1</v>
      </c>
    </row>
    <row r="255" spans="7:17" x14ac:dyDescent="0.3">
      <c r="G255" s="31" t="s">
        <v>419</v>
      </c>
      <c r="H255" s="127"/>
      <c r="I255" s="127">
        <v>1</v>
      </c>
      <c r="P255" s="51" t="s">
        <v>103</v>
      </c>
      <c r="Q255" s="127">
        <v>1</v>
      </c>
    </row>
    <row r="256" spans="7:17" x14ac:dyDescent="0.3">
      <c r="G256" s="30" t="s">
        <v>66</v>
      </c>
      <c r="H256" s="127"/>
      <c r="I256" s="127"/>
      <c r="P256" s="51" t="s">
        <v>104</v>
      </c>
      <c r="Q256" s="127">
        <v>1</v>
      </c>
    </row>
    <row r="257" spans="7:17" x14ac:dyDescent="0.3">
      <c r="G257" s="31" t="s">
        <v>419</v>
      </c>
      <c r="H257" s="127"/>
      <c r="I257" s="127">
        <v>1</v>
      </c>
      <c r="P257" s="51" t="s">
        <v>105</v>
      </c>
      <c r="Q257" s="127">
        <v>1</v>
      </c>
    </row>
    <row r="258" spans="7:17" x14ac:dyDescent="0.3">
      <c r="G258" s="30" t="s">
        <v>67</v>
      </c>
      <c r="H258" s="127"/>
      <c r="I258" s="127"/>
      <c r="P258" s="51" t="s">
        <v>106</v>
      </c>
      <c r="Q258" s="127">
        <v>1</v>
      </c>
    </row>
    <row r="259" spans="7:17" x14ac:dyDescent="0.3">
      <c r="G259" s="31" t="s">
        <v>421</v>
      </c>
      <c r="H259" s="127"/>
      <c r="I259" s="127">
        <v>1</v>
      </c>
      <c r="P259" s="30" t="s">
        <v>4</v>
      </c>
      <c r="Q259" s="127"/>
    </row>
    <row r="260" spans="7:17" x14ac:dyDescent="0.3">
      <c r="G260" s="30" t="s">
        <v>68</v>
      </c>
      <c r="H260" s="127"/>
      <c r="I260" s="127"/>
      <c r="P260" s="31" t="s">
        <v>4</v>
      </c>
      <c r="Q260" s="127"/>
    </row>
    <row r="261" spans="7:17" x14ac:dyDescent="0.3">
      <c r="G261" s="31" t="s">
        <v>421</v>
      </c>
      <c r="H261" s="127"/>
      <c r="I261" s="127">
        <v>1</v>
      </c>
      <c r="P261" s="51" t="s">
        <v>128</v>
      </c>
      <c r="Q261" s="127">
        <v>1</v>
      </c>
    </row>
    <row r="262" spans="7:17" x14ac:dyDescent="0.3">
      <c r="G262" s="30" t="s">
        <v>180</v>
      </c>
      <c r="H262" s="127"/>
      <c r="I262" s="127"/>
      <c r="P262" s="51" t="s">
        <v>129</v>
      </c>
      <c r="Q262" s="127">
        <v>1</v>
      </c>
    </row>
    <row r="263" spans="7:17" x14ac:dyDescent="0.3">
      <c r="G263" s="31" t="s">
        <v>421</v>
      </c>
      <c r="H263" s="127"/>
      <c r="I263" s="127">
        <v>1</v>
      </c>
      <c r="P263" s="51" t="s">
        <v>130</v>
      </c>
      <c r="Q263" s="127">
        <v>1</v>
      </c>
    </row>
    <row r="264" spans="7:17" x14ac:dyDescent="0.3">
      <c r="G264" s="30" t="s">
        <v>71</v>
      </c>
      <c r="H264" s="127"/>
      <c r="I264" s="127"/>
      <c r="P264" s="51" t="s">
        <v>131</v>
      </c>
      <c r="Q264" s="127">
        <v>1</v>
      </c>
    </row>
    <row r="265" spans="7:17" x14ac:dyDescent="0.3">
      <c r="G265" s="31" t="s">
        <v>421</v>
      </c>
      <c r="H265" s="127"/>
      <c r="I265" s="127">
        <v>1</v>
      </c>
      <c r="P265" s="51" t="s">
        <v>132</v>
      </c>
      <c r="Q265" s="127">
        <v>1</v>
      </c>
    </row>
    <row r="266" spans="7:17" x14ac:dyDescent="0.3">
      <c r="G266" s="30" t="s">
        <v>178</v>
      </c>
      <c r="H266" s="127"/>
      <c r="I266" s="127"/>
      <c r="P266" s="51" t="s">
        <v>133</v>
      </c>
      <c r="Q266" s="127">
        <v>1</v>
      </c>
    </row>
    <row r="267" spans="7:17" x14ac:dyDescent="0.3">
      <c r="G267" s="31" t="s">
        <v>421</v>
      </c>
      <c r="H267" s="127"/>
      <c r="I267" s="127">
        <v>1</v>
      </c>
      <c r="P267" s="31" t="s">
        <v>5</v>
      </c>
      <c r="Q267" s="127"/>
    </row>
    <row r="268" spans="7:17" x14ac:dyDescent="0.3">
      <c r="G268" s="30" t="s">
        <v>72</v>
      </c>
      <c r="H268" s="127"/>
      <c r="I268" s="127"/>
      <c r="P268" s="51" t="s">
        <v>134</v>
      </c>
      <c r="Q268" s="127">
        <v>1</v>
      </c>
    </row>
    <row r="269" spans="7:17" x14ac:dyDescent="0.3">
      <c r="G269" s="31" t="s">
        <v>421</v>
      </c>
      <c r="H269" s="127"/>
      <c r="I269" s="127">
        <v>1</v>
      </c>
      <c r="P269" s="51" t="s">
        <v>135</v>
      </c>
      <c r="Q269" s="127">
        <v>1</v>
      </c>
    </row>
    <row r="270" spans="7:17" x14ac:dyDescent="0.3">
      <c r="G270" s="30" t="s">
        <v>74</v>
      </c>
      <c r="H270" s="127"/>
      <c r="I270" s="127"/>
      <c r="P270" s="51" t="s">
        <v>136</v>
      </c>
      <c r="Q270" s="127">
        <v>1</v>
      </c>
    </row>
    <row r="271" spans="7:17" x14ac:dyDescent="0.3">
      <c r="G271" s="31" t="s">
        <v>421</v>
      </c>
      <c r="H271" s="127"/>
      <c r="I271" s="127">
        <v>1</v>
      </c>
      <c r="P271" s="51" t="s">
        <v>137</v>
      </c>
      <c r="Q271" s="127">
        <v>1</v>
      </c>
    </row>
    <row r="272" spans="7:17" x14ac:dyDescent="0.3">
      <c r="G272" s="30" t="s">
        <v>174</v>
      </c>
      <c r="H272" s="127"/>
      <c r="I272" s="127"/>
      <c r="P272" s="31" t="s">
        <v>3</v>
      </c>
      <c r="Q272" s="127"/>
    </row>
    <row r="273" spans="7:17" x14ac:dyDescent="0.3">
      <c r="G273" s="31" t="s">
        <v>420</v>
      </c>
      <c r="H273" s="127">
        <v>1</v>
      </c>
      <c r="I273" s="127"/>
      <c r="P273" s="51" t="s">
        <v>122</v>
      </c>
      <c r="Q273" s="127">
        <v>1</v>
      </c>
    </row>
    <row r="274" spans="7:17" x14ac:dyDescent="0.3">
      <c r="G274" s="30" t="s">
        <v>81</v>
      </c>
      <c r="H274" s="127"/>
      <c r="I274" s="127"/>
      <c r="P274" s="51" t="s">
        <v>123</v>
      </c>
      <c r="Q274" s="127">
        <v>1</v>
      </c>
    </row>
    <row r="275" spans="7:17" x14ac:dyDescent="0.3">
      <c r="G275" s="31" t="s">
        <v>420</v>
      </c>
      <c r="H275" s="127">
        <v>1</v>
      </c>
      <c r="I275" s="127"/>
      <c r="P275" s="51" t="s">
        <v>124</v>
      </c>
      <c r="Q275" s="127">
        <v>1</v>
      </c>
    </row>
    <row r="276" spans="7:17" x14ac:dyDescent="0.3">
      <c r="G276" s="30" t="s">
        <v>82</v>
      </c>
      <c r="H276" s="127"/>
      <c r="I276" s="127"/>
      <c r="P276" s="51" t="s">
        <v>125</v>
      </c>
      <c r="Q276" s="127">
        <v>1</v>
      </c>
    </row>
    <row r="277" spans="7:17" x14ac:dyDescent="0.3">
      <c r="G277" s="31" t="s">
        <v>420</v>
      </c>
      <c r="H277" s="127"/>
      <c r="I277" s="127">
        <v>1</v>
      </c>
      <c r="P277" s="51" t="s">
        <v>126</v>
      </c>
      <c r="Q277" s="127">
        <v>1</v>
      </c>
    </row>
    <row r="278" spans="7:17" x14ac:dyDescent="0.3">
      <c r="G278" s="30" t="s">
        <v>75</v>
      </c>
      <c r="H278" s="127"/>
      <c r="I278" s="127"/>
      <c r="P278" s="51" t="s">
        <v>177</v>
      </c>
      <c r="Q278" s="127">
        <v>1</v>
      </c>
    </row>
    <row r="279" spans="7:17" x14ac:dyDescent="0.3">
      <c r="G279" s="31" t="s">
        <v>420</v>
      </c>
      <c r="H279" s="127"/>
      <c r="I279" s="127">
        <v>1</v>
      </c>
      <c r="P279" s="51" t="s">
        <v>127</v>
      </c>
      <c r="Q279" s="127">
        <v>1</v>
      </c>
    </row>
    <row r="280" spans="7:17" x14ac:dyDescent="0.3">
      <c r="G280" s="30" t="s">
        <v>671</v>
      </c>
      <c r="H280" s="127"/>
      <c r="I280" s="127"/>
      <c r="P280" s="30" t="s">
        <v>44</v>
      </c>
      <c r="Q280" s="127"/>
    </row>
    <row r="281" spans="7:17" x14ac:dyDescent="0.3">
      <c r="G281" s="31" t="s">
        <v>420</v>
      </c>
      <c r="H281" s="127"/>
      <c r="I281" s="127">
        <v>1</v>
      </c>
      <c r="P281" s="31" t="s">
        <v>2</v>
      </c>
      <c r="Q281" s="127"/>
    </row>
    <row r="282" spans="7:17" x14ac:dyDescent="0.3">
      <c r="G282" s="30" t="s">
        <v>76</v>
      </c>
      <c r="H282" s="127"/>
      <c r="I282" s="127"/>
      <c r="P282" s="51" t="s">
        <v>61</v>
      </c>
      <c r="Q282" s="127">
        <v>1</v>
      </c>
    </row>
    <row r="283" spans="7:17" x14ac:dyDescent="0.3">
      <c r="G283" s="31" t="s">
        <v>420</v>
      </c>
      <c r="H283" s="127"/>
      <c r="I283" s="127">
        <v>1</v>
      </c>
      <c r="P283" s="51" t="s">
        <v>179</v>
      </c>
      <c r="Q283" s="127">
        <v>1</v>
      </c>
    </row>
    <row r="284" spans="7:17" x14ac:dyDescent="0.3">
      <c r="G284" s="30" t="s">
        <v>77</v>
      </c>
      <c r="H284" s="127"/>
      <c r="I284" s="127"/>
      <c r="P284" s="51" t="s">
        <v>69</v>
      </c>
      <c r="Q284" s="127">
        <v>1</v>
      </c>
    </row>
    <row r="285" spans="7:17" x14ac:dyDescent="0.3">
      <c r="G285" s="31" t="s">
        <v>420</v>
      </c>
      <c r="H285" s="127"/>
      <c r="I285" s="127">
        <v>1</v>
      </c>
      <c r="P285" s="51" t="s">
        <v>70</v>
      </c>
      <c r="Q285" s="127">
        <v>1</v>
      </c>
    </row>
    <row r="286" spans="7:17" x14ac:dyDescent="0.3">
      <c r="G286" s="30" t="s">
        <v>78</v>
      </c>
      <c r="H286" s="127"/>
      <c r="I286" s="127"/>
      <c r="P286" s="51" t="s">
        <v>62</v>
      </c>
      <c r="Q286" s="127">
        <v>1</v>
      </c>
    </row>
    <row r="287" spans="7:17" x14ac:dyDescent="0.3">
      <c r="G287" s="31" t="s">
        <v>420</v>
      </c>
      <c r="H287" s="127"/>
      <c r="I287" s="127">
        <v>1</v>
      </c>
      <c r="P287" s="51" t="s">
        <v>63</v>
      </c>
      <c r="Q287" s="127">
        <v>1</v>
      </c>
    </row>
    <row r="288" spans="7:17" x14ac:dyDescent="0.3">
      <c r="G288" s="30" t="s">
        <v>176</v>
      </c>
      <c r="H288" s="127"/>
      <c r="I288" s="127"/>
      <c r="P288" s="51" t="s">
        <v>64</v>
      </c>
      <c r="Q288" s="127">
        <v>1</v>
      </c>
    </row>
    <row r="289" spans="7:17" x14ac:dyDescent="0.3">
      <c r="G289" s="31" t="s">
        <v>420</v>
      </c>
      <c r="H289" s="127"/>
      <c r="I289" s="127">
        <v>1</v>
      </c>
      <c r="P289" s="51" t="s">
        <v>65</v>
      </c>
      <c r="Q289" s="127">
        <v>1</v>
      </c>
    </row>
    <row r="290" spans="7:17" x14ac:dyDescent="0.3">
      <c r="G290" s="30" t="s">
        <v>79</v>
      </c>
      <c r="H290" s="127"/>
      <c r="I290" s="127"/>
      <c r="P290" s="51" t="s">
        <v>66</v>
      </c>
      <c r="Q290" s="127">
        <v>1</v>
      </c>
    </row>
    <row r="291" spans="7:17" x14ac:dyDescent="0.3">
      <c r="G291" s="31" t="s">
        <v>420</v>
      </c>
      <c r="H291" s="127"/>
      <c r="I291" s="127">
        <v>1</v>
      </c>
      <c r="P291" s="51" t="s">
        <v>67</v>
      </c>
      <c r="Q291" s="127">
        <v>1</v>
      </c>
    </row>
    <row r="292" spans="7:17" x14ac:dyDescent="0.3">
      <c r="G292" s="30" t="s">
        <v>80</v>
      </c>
      <c r="H292" s="127"/>
      <c r="I292" s="127"/>
      <c r="P292" s="51" t="s">
        <v>68</v>
      </c>
      <c r="Q292" s="127">
        <v>1</v>
      </c>
    </row>
    <row r="293" spans="7:17" x14ac:dyDescent="0.3">
      <c r="G293" s="31" t="s">
        <v>420</v>
      </c>
      <c r="H293" s="127"/>
      <c r="I293" s="127">
        <v>1</v>
      </c>
      <c r="P293" s="51" t="s">
        <v>180</v>
      </c>
      <c r="Q293" s="127">
        <v>1</v>
      </c>
    </row>
    <row r="294" spans="7:17" x14ac:dyDescent="0.3">
      <c r="G294" s="30" t="s">
        <v>175</v>
      </c>
      <c r="H294" s="127"/>
      <c r="I294" s="127"/>
      <c r="P294" s="31" t="s">
        <v>0</v>
      </c>
      <c r="Q294" s="127"/>
    </row>
    <row r="295" spans="7:17" x14ac:dyDescent="0.3">
      <c r="G295" s="31" t="s">
        <v>420</v>
      </c>
      <c r="H295" s="127"/>
      <c r="I295" s="127">
        <v>1</v>
      </c>
      <c r="P295" s="51" t="s">
        <v>45</v>
      </c>
      <c r="Q295" s="127">
        <v>1</v>
      </c>
    </row>
    <row r="296" spans="7:17" x14ac:dyDescent="0.3">
      <c r="G296" s="30" t="s">
        <v>83</v>
      </c>
      <c r="H296" s="127"/>
      <c r="I296" s="127"/>
      <c r="P296" s="51" t="s">
        <v>53</v>
      </c>
      <c r="Q296" s="127">
        <v>1</v>
      </c>
    </row>
    <row r="297" spans="7:17" x14ac:dyDescent="0.3">
      <c r="G297" s="31" t="s">
        <v>420</v>
      </c>
      <c r="H297" s="127"/>
      <c r="I297" s="127">
        <v>1</v>
      </c>
      <c r="P297" s="51" t="s">
        <v>164</v>
      </c>
      <c r="Q297" s="127">
        <v>1</v>
      </c>
    </row>
    <row r="298" spans="7:17" x14ac:dyDescent="0.3">
      <c r="G298" s="30" t="s">
        <v>89</v>
      </c>
      <c r="H298" s="127"/>
      <c r="I298" s="127"/>
      <c r="P298" s="51" t="s">
        <v>181</v>
      </c>
      <c r="Q298" s="127">
        <v>1</v>
      </c>
    </row>
    <row r="299" spans="7:17" x14ac:dyDescent="0.3">
      <c r="G299" s="31" t="s">
        <v>420</v>
      </c>
      <c r="H299" s="127">
        <v>1</v>
      </c>
      <c r="I299" s="127"/>
      <c r="P299" s="51" t="s">
        <v>182</v>
      </c>
      <c r="Q299" s="127">
        <v>1</v>
      </c>
    </row>
    <row r="300" spans="7:17" x14ac:dyDescent="0.3">
      <c r="G300" s="30" t="s">
        <v>90</v>
      </c>
      <c r="H300" s="127"/>
      <c r="I300" s="127"/>
      <c r="P300" s="51" t="s">
        <v>46</v>
      </c>
      <c r="Q300" s="127">
        <v>1</v>
      </c>
    </row>
    <row r="301" spans="7:17" x14ac:dyDescent="0.3">
      <c r="G301" s="31" t="s">
        <v>420</v>
      </c>
      <c r="H301" s="127"/>
      <c r="I301" s="127">
        <v>1</v>
      </c>
      <c r="P301" s="51" t="s">
        <v>161</v>
      </c>
      <c r="Q301" s="127">
        <v>1</v>
      </c>
    </row>
    <row r="302" spans="7:17" x14ac:dyDescent="0.3">
      <c r="G302" s="30" t="s">
        <v>84</v>
      </c>
      <c r="H302" s="127"/>
      <c r="I302" s="127"/>
      <c r="P302" s="51" t="s">
        <v>47</v>
      </c>
      <c r="Q302" s="127">
        <v>1</v>
      </c>
    </row>
    <row r="303" spans="7:17" x14ac:dyDescent="0.3">
      <c r="G303" s="31" t="s">
        <v>420</v>
      </c>
      <c r="H303" s="127"/>
      <c r="I303" s="127">
        <v>1</v>
      </c>
      <c r="P303" s="51" t="s">
        <v>48</v>
      </c>
      <c r="Q303" s="127">
        <v>1</v>
      </c>
    </row>
    <row r="304" spans="7:17" x14ac:dyDescent="0.3">
      <c r="G304" s="30" t="s">
        <v>85</v>
      </c>
      <c r="H304" s="127"/>
      <c r="I304" s="127"/>
      <c r="P304" s="51" t="s">
        <v>163</v>
      </c>
      <c r="Q304" s="127">
        <v>1</v>
      </c>
    </row>
    <row r="305" spans="7:17" x14ac:dyDescent="0.3">
      <c r="G305" s="31" t="s">
        <v>420</v>
      </c>
      <c r="H305" s="127"/>
      <c r="I305" s="127">
        <v>1</v>
      </c>
      <c r="P305" s="51" t="s">
        <v>162</v>
      </c>
      <c r="Q305" s="127">
        <v>1</v>
      </c>
    </row>
    <row r="306" spans="7:17" x14ac:dyDescent="0.3">
      <c r="G306" s="30" t="s">
        <v>86</v>
      </c>
      <c r="H306" s="127"/>
      <c r="I306" s="127"/>
      <c r="P306" s="51" t="s">
        <v>49</v>
      </c>
      <c r="Q306" s="127">
        <v>1</v>
      </c>
    </row>
    <row r="307" spans="7:17" x14ac:dyDescent="0.3">
      <c r="G307" s="31" t="s">
        <v>420</v>
      </c>
      <c r="H307" s="127"/>
      <c r="I307" s="127">
        <v>1</v>
      </c>
      <c r="P307" s="51" t="s">
        <v>50</v>
      </c>
      <c r="Q307" s="127">
        <v>1</v>
      </c>
    </row>
    <row r="308" spans="7:17" x14ac:dyDescent="0.3">
      <c r="G308" s="30" t="s">
        <v>171</v>
      </c>
      <c r="H308" s="127"/>
      <c r="I308" s="127"/>
      <c r="P308" s="51" t="s">
        <v>51</v>
      </c>
      <c r="Q308" s="127">
        <v>1</v>
      </c>
    </row>
    <row r="309" spans="7:17" x14ac:dyDescent="0.3">
      <c r="G309" s="31" t="s">
        <v>420</v>
      </c>
      <c r="H309" s="127"/>
      <c r="I309" s="127">
        <v>1</v>
      </c>
      <c r="P309" s="51" t="s">
        <v>52</v>
      </c>
      <c r="Q309" s="127">
        <v>1</v>
      </c>
    </row>
    <row r="310" spans="7:17" x14ac:dyDescent="0.3">
      <c r="G310" s="30" t="s">
        <v>172</v>
      </c>
      <c r="H310" s="127"/>
      <c r="I310" s="127"/>
      <c r="P310" s="51" t="s">
        <v>847</v>
      </c>
      <c r="Q310" s="127">
        <v>1</v>
      </c>
    </row>
    <row r="311" spans="7:17" x14ac:dyDescent="0.3">
      <c r="G311" s="31" t="s">
        <v>420</v>
      </c>
      <c r="H311" s="127"/>
      <c r="I311" s="127">
        <v>1</v>
      </c>
      <c r="P311" s="31" t="s">
        <v>1</v>
      </c>
      <c r="Q311" s="127"/>
    </row>
    <row r="312" spans="7:17" x14ac:dyDescent="0.3">
      <c r="G312" s="30" t="s">
        <v>87</v>
      </c>
      <c r="H312" s="127"/>
      <c r="I312" s="127"/>
      <c r="P312" s="51" t="s">
        <v>54</v>
      </c>
      <c r="Q312" s="127">
        <v>1</v>
      </c>
    </row>
    <row r="313" spans="7:17" x14ac:dyDescent="0.3">
      <c r="G313" s="31" t="s">
        <v>420</v>
      </c>
      <c r="H313" s="127"/>
      <c r="I313" s="127">
        <v>1</v>
      </c>
      <c r="P313" s="51" t="s">
        <v>55</v>
      </c>
      <c r="Q313" s="127">
        <v>1</v>
      </c>
    </row>
    <row r="314" spans="7:17" x14ac:dyDescent="0.3">
      <c r="G314" s="30" t="s">
        <v>173</v>
      </c>
      <c r="H314" s="127"/>
      <c r="I314" s="127"/>
      <c r="P314" s="51" t="s">
        <v>56</v>
      </c>
      <c r="Q314" s="127">
        <v>1</v>
      </c>
    </row>
    <row r="315" spans="7:17" x14ac:dyDescent="0.3">
      <c r="G315" s="31" t="s">
        <v>420</v>
      </c>
      <c r="H315" s="127"/>
      <c r="I315" s="127">
        <v>1</v>
      </c>
      <c r="P315" s="51" t="s">
        <v>57</v>
      </c>
      <c r="Q315" s="127">
        <v>1</v>
      </c>
    </row>
    <row r="316" spans="7:17" x14ac:dyDescent="0.3">
      <c r="G316" s="30" t="s">
        <v>88</v>
      </c>
      <c r="H316" s="127"/>
      <c r="I316" s="127"/>
      <c r="P316" s="51" t="s">
        <v>58</v>
      </c>
      <c r="Q316" s="127">
        <v>1</v>
      </c>
    </row>
    <row r="317" spans="7:17" x14ac:dyDescent="0.3">
      <c r="G317" s="31" t="s">
        <v>420</v>
      </c>
      <c r="H317" s="127"/>
      <c r="I317" s="127">
        <v>1</v>
      </c>
      <c r="P317" s="51" t="s">
        <v>59</v>
      </c>
      <c r="Q317" s="127">
        <v>1</v>
      </c>
    </row>
    <row r="318" spans="7:17" x14ac:dyDescent="0.3">
      <c r="G318" s="30" t="s">
        <v>91</v>
      </c>
      <c r="H318" s="127"/>
      <c r="I318" s="127"/>
      <c r="P318" s="51" t="s">
        <v>60</v>
      </c>
      <c r="Q318" s="127">
        <v>1</v>
      </c>
    </row>
    <row r="319" spans="7:17" x14ac:dyDescent="0.3">
      <c r="G319" s="31" t="s">
        <v>420</v>
      </c>
      <c r="H319" s="127"/>
      <c r="I319" s="127">
        <v>1</v>
      </c>
      <c r="P319" s="31" t="s">
        <v>73</v>
      </c>
      <c r="Q319" s="127"/>
    </row>
    <row r="320" spans="7:17" x14ac:dyDescent="0.3">
      <c r="G320" s="30" t="s">
        <v>92</v>
      </c>
      <c r="H320" s="127"/>
      <c r="I320" s="127"/>
      <c r="P320" s="51" t="s">
        <v>71</v>
      </c>
      <c r="Q320" s="127">
        <v>1</v>
      </c>
    </row>
    <row r="321" spans="7:17" x14ac:dyDescent="0.3">
      <c r="G321" s="31" t="s">
        <v>420</v>
      </c>
      <c r="H321" s="127"/>
      <c r="I321" s="127">
        <v>1</v>
      </c>
      <c r="P321" s="51" t="s">
        <v>178</v>
      </c>
      <c r="Q321" s="127">
        <v>1</v>
      </c>
    </row>
    <row r="322" spans="7:17" x14ac:dyDescent="0.3">
      <c r="G322" s="30" t="s">
        <v>93</v>
      </c>
      <c r="H322" s="127"/>
      <c r="I322" s="127"/>
      <c r="P322" s="51" t="s">
        <v>72</v>
      </c>
      <c r="Q322" s="127">
        <v>1</v>
      </c>
    </row>
    <row r="323" spans="7:17" x14ac:dyDescent="0.3">
      <c r="G323" s="31" t="s">
        <v>420</v>
      </c>
      <c r="H323" s="127"/>
      <c r="I323" s="127">
        <v>1</v>
      </c>
      <c r="P323" s="30" t="s">
        <v>170</v>
      </c>
      <c r="Q323" s="127"/>
    </row>
    <row r="324" spans="7:17" x14ac:dyDescent="0.3">
      <c r="G324" s="30" t="s">
        <v>94</v>
      </c>
      <c r="H324" s="127"/>
      <c r="I324" s="127"/>
      <c r="P324" s="31" t="s">
        <v>170</v>
      </c>
      <c r="Q324" s="127"/>
    </row>
    <row r="325" spans="7:17" x14ac:dyDescent="0.3">
      <c r="G325" s="31" t="s">
        <v>420</v>
      </c>
      <c r="H325" s="127"/>
      <c r="I325" s="127">
        <v>1</v>
      </c>
      <c r="P325" s="51" t="s">
        <v>529</v>
      </c>
      <c r="Q325" s="127">
        <v>1</v>
      </c>
    </row>
    <row r="326" spans="7:17" x14ac:dyDescent="0.3">
      <c r="G326" s="30" t="s">
        <v>95</v>
      </c>
      <c r="H326" s="127"/>
      <c r="I326" s="127"/>
      <c r="P326" s="51" t="s">
        <v>530</v>
      </c>
      <c r="Q326" s="127">
        <v>1</v>
      </c>
    </row>
    <row r="327" spans="7:17" x14ac:dyDescent="0.3">
      <c r="G327" s="31" t="s">
        <v>420</v>
      </c>
      <c r="H327" s="127">
        <v>1</v>
      </c>
      <c r="I327" s="127"/>
      <c r="P327" s="51" t="s">
        <v>532</v>
      </c>
      <c r="Q327" s="127">
        <v>1</v>
      </c>
    </row>
    <row r="328" spans="7:17" x14ac:dyDescent="0.3">
      <c r="G328" s="30" t="s">
        <v>96</v>
      </c>
      <c r="H328" s="127"/>
      <c r="I328" s="127"/>
      <c r="P328" s="51" t="s">
        <v>531</v>
      </c>
      <c r="Q328" s="127">
        <v>1</v>
      </c>
    </row>
    <row r="329" spans="7:17" x14ac:dyDescent="0.3">
      <c r="G329" s="31" t="s">
        <v>420</v>
      </c>
      <c r="H329" s="127"/>
      <c r="I329" s="127">
        <v>1</v>
      </c>
      <c r="P329" s="51" t="s">
        <v>533</v>
      </c>
      <c r="Q329" s="127">
        <v>1</v>
      </c>
    </row>
    <row r="330" spans="7:17" x14ac:dyDescent="0.3">
      <c r="G330" s="30" t="s">
        <v>97</v>
      </c>
      <c r="H330" s="127"/>
      <c r="I330" s="127"/>
      <c r="P330" s="51" t="s">
        <v>534</v>
      </c>
      <c r="Q330" s="127">
        <v>1</v>
      </c>
    </row>
    <row r="331" spans="7:17" x14ac:dyDescent="0.3">
      <c r="G331" s="31" t="s">
        <v>420</v>
      </c>
      <c r="H331" s="127">
        <v>1</v>
      </c>
      <c r="I331" s="127"/>
      <c r="P331" s="51" t="s">
        <v>535</v>
      </c>
      <c r="Q331" s="127">
        <v>1</v>
      </c>
    </row>
    <row r="332" spans="7:17" x14ac:dyDescent="0.3">
      <c r="G332" s="30" t="s">
        <v>98</v>
      </c>
      <c r="H332" s="127"/>
      <c r="I332" s="127"/>
      <c r="P332" s="51" t="s">
        <v>536</v>
      </c>
      <c r="Q332" s="127">
        <v>1</v>
      </c>
    </row>
    <row r="333" spans="7:17" x14ac:dyDescent="0.3">
      <c r="G333" s="31" t="s">
        <v>420</v>
      </c>
      <c r="H333" s="127">
        <v>1</v>
      </c>
      <c r="I333" s="127"/>
      <c r="P333" s="51" t="s">
        <v>857</v>
      </c>
      <c r="Q333" s="127">
        <v>1</v>
      </c>
    </row>
    <row r="334" spans="7:17" x14ac:dyDescent="0.3">
      <c r="G334" s="30" t="s">
        <v>99</v>
      </c>
      <c r="H334" s="127"/>
      <c r="I334" s="127"/>
      <c r="P334" s="30" t="s">
        <v>37</v>
      </c>
      <c r="Q334" s="127"/>
    </row>
    <row r="335" spans="7:17" x14ac:dyDescent="0.3">
      <c r="G335" s="31" t="s">
        <v>420</v>
      </c>
      <c r="H335" s="127">
        <v>1</v>
      </c>
      <c r="I335" s="127"/>
      <c r="P335" s="31" t="s">
        <v>35</v>
      </c>
      <c r="Q335" s="127"/>
    </row>
    <row r="336" spans="7:17" x14ac:dyDescent="0.3">
      <c r="G336" s="30" t="s">
        <v>100</v>
      </c>
      <c r="H336" s="127"/>
      <c r="I336" s="127"/>
      <c r="P336" s="51" t="s">
        <v>151</v>
      </c>
      <c r="Q336" s="127">
        <v>1</v>
      </c>
    </row>
    <row r="337" spans="7:17" x14ac:dyDescent="0.3">
      <c r="G337" s="31" t="s">
        <v>420</v>
      </c>
      <c r="H337" s="127"/>
      <c r="I337" s="127">
        <v>1</v>
      </c>
      <c r="P337" s="51" t="s">
        <v>152</v>
      </c>
      <c r="Q337" s="127">
        <v>1</v>
      </c>
    </row>
    <row r="338" spans="7:17" x14ac:dyDescent="0.3">
      <c r="G338" s="30" t="s">
        <v>101</v>
      </c>
      <c r="H338" s="127"/>
      <c r="I338" s="127"/>
      <c r="P338" s="51" t="s">
        <v>153</v>
      </c>
      <c r="Q338" s="127">
        <v>1</v>
      </c>
    </row>
    <row r="339" spans="7:17" x14ac:dyDescent="0.3">
      <c r="G339" s="31" t="s">
        <v>420</v>
      </c>
      <c r="H339" s="127"/>
      <c r="I339" s="127">
        <v>1</v>
      </c>
      <c r="P339" s="51" t="s">
        <v>154</v>
      </c>
      <c r="Q339" s="127">
        <v>1</v>
      </c>
    </row>
    <row r="340" spans="7:17" x14ac:dyDescent="0.3">
      <c r="G340" s="30" t="s">
        <v>102</v>
      </c>
      <c r="H340" s="127"/>
      <c r="I340" s="127"/>
      <c r="P340" s="51" t="s">
        <v>155</v>
      </c>
      <c r="Q340" s="127">
        <v>1</v>
      </c>
    </row>
    <row r="341" spans="7:17" x14ac:dyDescent="0.3">
      <c r="G341" s="31" t="s">
        <v>420</v>
      </c>
      <c r="H341" s="127"/>
      <c r="I341" s="127">
        <v>1</v>
      </c>
      <c r="P341" s="51" t="s">
        <v>156</v>
      </c>
      <c r="Q341" s="127">
        <v>1</v>
      </c>
    </row>
    <row r="342" spans="7:17" x14ac:dyDescent="0.3">
      <c r="G342" s="30" t="s">
        <v>103</v>
      </c>
      <c r="H342" s="127"/>
      <c r="I342" s="127"/>
      <c r="P342" s="51" t="s">
        <v>157</v>
      </c>
      <c r="Q342" s="127">
        <v>1</v>
      </c>
    </row>
    <row r="343" spans="7:17" x14ac:dyDescent="0.3">
      <c r="G343" s="31" t="s">
        <v>420</v>
      </c>
      <c r="H343" s="127"/>
      <c r="I343" s="127">
        <v>1</v>
      </c>
      <c r="P343" s="51" t="s">
        <v>438</v>
      </c>
      <c r="Q343" s="127">
        <v>1</v>
      </c>
    </row>
    <row r="344" spans="7:17" x14ac:dyDescent="0.3">
      <c r="G344" s="30" t="s">
        <v>104</v>
      </c>
      <c r="H344" s="127"/>
      <c r="I344" s="127"/>
      <c r="P344" s="31" t="s">
        <v>34</v>
      </c>
      <c r="Q344" s="127"/>
    </row>
    <row r="345" spans="7:17" x14ac:dyDescent="0.3">
      <c r="G345" s="31" t="s">
        <v>420</v>
      </c>
      <c r="H345" s="127"/>
      <c r="I345" s="127">
        <v>1</v>
      </c>
      <c r="P345" s="51" t="s">
        <v>147</v>
      </c>
      <c r="Q345" s="127">
        <v>1</v>
      </c>
    </row>
    <row r="346" spans="7:17" x14ac:dyDescent="0.3">
      <c r="G346" s="30" t="s">
        <v>105</v>
      </c>
      <c r="H346" s="127"/>
      <c r="I346" s="127"/>
      <c r="P346" s="51" t="s">
        <v>148</v>
      </c>
      <c r="Q346" s="127">
        <v>1</v>
      </c>
    </row>
    <row r="347" spans="7:17" x14ac:dyDescent="0.3">
      <c r="G347" s="31" t="s">
        <v>420</v>
      </c>
      <c r="H347" s="127">
        <v>1</v>
      </c>
      <c r="I347" s="127"/>
      <c r="P347" s="51" t="s">
        <v>149</v>
      </c>
      <c r="Q347" s="127">
        <v>1</v>
      </c>
    </row>
    <row r="348" spans="7:17" x14ac:dyDescent="0.3">
      <c r="G348" s="30" t="s">
        <v>106</v>
      </c>
      <c r="H348" s="127"/>
      <c r="I348" s="127"/>
      <c r="P348" s="51" t="s">
        <v>150</v>
      </c>
      <c r="Q348" s="127">
        <v>1</v>
      </c>
    </row>
    <row r="349" spans="7:17" x14ac:dyDescent="0.3">
      <c r="G349" s="31" t="s">
        <v>420</v>
      </c>
      <c r="H349" s="127">
        <v>1</v>
      </c>
      <c r="I349" s="127"/>
      <c r="P349" s="31" t="s">
        <v>33</v>
      </c>
      <c r="Q349" s="127"/>
    </row>
    <row r="350" spans="7:17" x14ac:dyDescent="0.3">
      <c r="G350" s="30" t="s">
        <v>107</v>
      </c>
      <c r="H350" s="127"/>
      <c r="I350" s="127"/>
      <c r="P350" s="51" t="s">
        <v>138</v>
      </c>
      <c r="Q350" s="127">
        <v>1</v>
      </c>
    </row>
    <row r="351" spans="7:17" x14ac:dyDescent="0.3">
      <c r="G351" s="31" t="s">
        <v>420</v>
      </c>
      <c r="H351" s="127"/>
      <c r="I351" s="127">
        <v>1</v>
      </c>
      <c r="P351" s="51" t="s">
        <v>139</v>
      </c>
      <c r="Q351" s="127">
        <v>1</v>
      </c>
    </row>
    <row r="352" spans="7:17" x14ac:dyDescent="0.3">
      <c r="G352" s="30" t="s">
        <v>108</v>
      </c>
      <c r="H352" s="127"/>
      <c r="I352" s="127"/>
      <c r="P352" s="51" t="s">
        <v>140</v>
      </c>
      <c r="Q352" s="127">
        <v>1</v>
      </c>
    </row>
    <row r="353" spans="7:17" x14ac:dyDescent="0.3">
      <c r="G353" s="31" t="s">
        <v>420</v>
      </c>
      <c r="H353" s="127"/>
      <c r="I353" s="127">
        <v>1</v>
      </c>
      <c r="P353" s="51" t="s">
        <v>141</v>
      </c>
      <c r="Q353" s="127">
        <v>1</v>
      </c>
    </row>
    <row r="354" spans="7:17" x14ac:dyDescent="0.3">
      <c r="G354" s="30" t="s">
        <v>109</v>
      </c>
      <c r="H354" s="127"/>
      <c r="I354" s="127"/>
      <c r="P354" s="51" t="s">
        <v>142</v>
      </c>
      <c r="Q354" s="127">
        <v>1</v>
      </c>
    </row>
    <row r="355" spans="7:17" x14ac:dyDescent="0.3">
      <c r="G355" s="31" t="s">
        <v>420</v>
      </c>
      <c r="H355" s="127"/>
      <c r="I355" s="127">
        <v>1</v>
      </c>
      <c r="P355" s="51" t="s">
        <v>143</v>
      </c>
      <c r="Q355" s="127">
        <v>1</v>
      </c>
    </row>
    <row r="356" spans="7:17" x14ac:dyDescent="0.3">
      <c r="G356" s="30" t="s">
        <v>110</v>
      </c>
      <c r="H356" s="127"/>
      <c r="I356" s="127"/>
      <c r="P356" s="51" t="s">
        <v>144</v>
      </c>
      <c r="Q356" s="127">
        <v>1</v>
      </c>
    </row>
    <row r="357" spans="7:17" x14ac:dyDescent="0.3">
      <c r="G357" s="31" t="s">
        <v>420</v>
      </c>
      <c r="H357" s="127"/>
      <c r="I357" s="127">
        <v>1</v>
      </c>
      <c r="P357" s="51" t="s">
        <v>145</v>
      </c>
      <c r="Q357" s="127">
        <v>1</v>
      </c>
    </row>
    <row r="358" spans="7:17" x14ac:dyDescent="0.3">
      <c r="G358" s="30" t="s">
        <v>111</v>
      </c>
      <c r="H358" s="127"/>
      <c r="I358" s="127"/>
      <c r="P358" s="51" t="s">
        <v>146</v>
      </c>
      <c r="Q358" s="127">
        <v>1</v>
      </c>
    </row>
    <row r="359" spans="7:17" x14ac:dyDescent="0.3">
      <c r="G359" s="31" t="s">
        <v>420</v>
      </c>
      <c r="H359" s="127"/>
      <c r="I359" s="127">
        <v>1</v>
      </c>
      <c r="P359" s="51" t="s">
        <v>852</v>
      </c>
      <c r="Q359" s="127">
        <v>1</v>
      </c>
    </row>
    <row r="360" spans="7:17" x14ac:dyDescent="0.3">
      <c r="G360" s="30" t="s">
        <v>112</v>
      </c>
      <c r="H360" s="127"/>
      <c r="I360" s="127"/>
      <c r="P360" s="30" t="s">
        <v>418</v>
      </c>
      <c r="Q360" s="127">
        <v>141</v>
      </c>
    </row>
    <row r="361" spans="7:17" x14ac:dyDescent="0.3">
      <c r="G361" s="31" t="s">
        <v>420</v>
      </c>
      <c r="H361" s="127"/>
      <c r="I361" s="127">
        <v>1</v>
      </c>
    </row>
    <row r="362" spans="7:17" x14ac:dyDescent="0.3">
      <c r="G362" s="30" t="s">
        <v>113</v>
      </c>
      <c r="H362" s="127"/>
      <c r="I362" s="127"/>
    </row>
    <row r="363" spans="7:17" x14ac:dyDescent="0.3">
      <c r="G363" s="31" t="s">
        <v>420</v>
      </c>
      <c r="H363" s="127"/>
      <c r="I363" s="127">
        <v>1</v>
      </c>
    </row>
    <row r="364" spans="7:17" x14ac:dyDescent="0.3">
      <c r="G364" s="30" t="s">
        <v>114</v>
      </c>
      <c r="H364" s="127"/>
      <c r="I364" s="127"/>
    </row>
    <row r="365" spans="7:17" x14ac:dyDescent="0.3">
      <c r="G365" s="31" t="s">
        <v>420</v>
      </c>
      <c r="H365" s="127"/>
      <c r="I365" s="127">
        <v>1</v>
      </c>
    </row>
    <row r="366" spans="7:17" x14ac:dyDescent="0.3">
      <c r="G366" s="30" t="s">
        <v>115</v>
      </c>
      <c r="H366" s="127"/>
      <c r="I366" s="127"/>
    </row>
    <row r="367" spans="7:17" x14ac:dyDescent="0.3">
      <c r="G367" s="31" t="s">
        <v>420</v>
      </c>
      <c r="H367" s="127"/>
      <c r="I367" s="127">
        <v>1</v>
      </c>
    </row>
    <row r="368" spans="7:17" x14ac:dyDescent="0.3">
      <c r="G368" s="30" t="s">
        <v>116</v>
      </c>
      <c r="H368" s="127"/>
      <c r="I368" s="127"/>
    </row>
    <row r="369" spans="7:9" x14ac:dyDescent="0.3">
      <c r="G369" s="31" t="s">
        <v>420</v>
      </c>
      <c r="H369" s="127"/>
      <c r="I369" s="127">
        <v>1</v>
      </c>
    </row>
    <row r="370" spans="7:9" x14ac:dyDescent="0.3">
      <c r="G370" s="30" t="s">
        <v>117</v>
      </c>
      <c r="H370" s="127"/>
      <c r="I370" s="127"/>
    </row>
    <row r="371" spans="7:9" x14ac:dyDescent="0.3">
      <c r="G371" s="31" t="s">
        <v>420</v>
      </c>
      <c r="H371" s="127"/>
      <c r="I371" s="127">
        <v>1</v>
      </c>
    </row>
    <row r="372" spans="7:9" x14ac:dyDescent="0.3">
      <c r="G372" s="30" t="s">
        <v>118</v>
      </c>
      <c r="H372" s="127"/>
      <c r="I372" s="127"/>
    </row>
    <row r="373" spans="7:9" x14ac:dyDescent="0.3">
      <c r="G373" s="31" t="s">
        <v>420</v>
      </c>
      <c r="H373" s="127"/>
      <c r="I373" s="127">
        <v>1</v>
      </c>
    </row>
    <row r="374" spans="7:9" x14ac:dyDescent="0.3">
      <c r="G374" s="30" t="s">
        <v>119</v>
      </c>
      <c r="H374" s="127"/>
      <c r="I374" s="127"/>
    </row>
    <row r="375" spans="7:9" x14ac:dyDescent="0.3">
      <c r="G375" s="31" t="s">
        <v>420</v>
      </c>
      <c r="H375" s="127"/>
      <c r="I375" s="127">
        <v>1</v>
      </c>
    </row>
    <row r="376" spans="7:9" x14ac:dyDescent="0.3">
      <c r="G376" s="30" t="s">
        <v>120</v>
      </c>
      <c r="H376" s="127"/>
      <c r="I376" s="127"/>
    </row>
    <row r="377" spans="7:9" x14ac:dyDescent="0.3">
      <c r="G377" s="31" t="s">
        <v>420</v>
      </c>
      <c r="H377" s="127"/>
      <c r="I377" s="127">
        <v>1</v>
      </c>
    </row>
    <row r="378" spans="7:9" x14ac:dyDescent="0.3">
      <c r="G378" s="30" t="s">
        <v>121</v>
      </c>
      <c r="H378" s="127"/>
      <c r="I378" s="127"/>
    </row>
    <row r="379" spans="7:9" x14ac:dyDescent="0.3">
      <c r="G379" s="31" t="s">
        <v>420</v>
      </c>
      <c r="H379" s="127"/>
      <c r="I379" s="127">
        <v>1</v>
      </c>
    </row>
    <row r="380" spans="7:9" x14ac:dyDescent="0.3">
      <c r="G380" s="30" t="s">
        <v>122</v>
      </c>
      <c r="H380" s="127"/>
      <c r="I380" s="127"/>
    </row>
    <row r="381" spans="7:9" x14ac:dyDescent="0.3">
      <c r="G381" s="31" t="s">
        <v>421</v>
      </c>
      <c r="H381" s="127"/>
      <c r="I381" s="127">
        <v>1</v>
      </c>
    </row>
    <row r="382" spans="7:9" x14ac:dyDescent="0.3">
      <c r="G382" s="30" t="s">
        <v>123</v>
      </c>
      <c r="H382" s="127"/>
      <c r="I382" s="127"/>
    </row>
    <row r="383" spans="7:9" x14ac:dyDescent="0.3">
      <c r="G383" s="31" t="s">
        <v>421</v>
      </c>
      <c r="H383" s="127"/>
      <c r="I383" s="127">
        <v>1</v>
      </c>
    </row>
    <row r="384" spans="7:9" x14ac:dyDescent="0.3">
      <c r="G384" s="30" t="s">
        <v>124</v>
      </c>
      <c r="H384" s="127"/>
      <c r="I384" s="127"/>
    </row>
    <row r="385" spans="7:9" x14ac:dyDescent="0.3">
      <c r="G385" s="31" t="s">
        <v>421</v>
      </c>
      <c r="H385" s="127"/>
      <c r="I385" s="127">
        <v>1</v>
      </c>
    </row>
    <row r="386" spans="7:9" x14ac:dyDescent="0.3">
      <c r="G386" s="30" t="s">
        <v>125</v>
      </c>
      <c r="H386" s="127"/>
      <c r="I386" s="127"/>
    </row>
    <row r="387" spans="7:9" x14ac:dyDescent="0.3">
      <c r="G387" s="31" t="s">
        <v>421</v>
      </c>
      <c r="H387" s="127"/>
      <c r="I387" s="127">
        <v>1</v>
      </c>
    </row>
    <row r="388" spans="7:9" x14ac:dyDescent="0.3">
      <c r="G388" s="30" t="s">
        <v>126</v>
      </c>
      <c r="H388" s="127"/>
      <c r="I388" s="127"/>
    </row>
    <row r="389" spans="7:9" x14ac:dyDescent="0.3">
      <c r="G389" s="31" t="s">
        <v>421</v>
      </c>
      <c r="H389" s="127"/>
      <c r="I389" s="127">
        <v>1</v>
      </c>
    </row>
    <row r="390" spans="7:9" x14ac:dyDescent="0.3">
      <c r="G390" s="30" t="s">
        <v>177</v>
      </c>
      <c r="H390" s="127"/>
      <c r="I390" s="127"/>
    </row>
    <row r="391" spans="7:9" x14ac:dyDescent="0.3">
      <c r="G391" s="31" t="s">
        <v>421</v>
      </c>
      <c r="H391" s="127"/>
      <c r="I391" s="127">
        <v>1</v>
      </c>
    </row>
    <row r="392" spans="7:9" x14ac:dyDescent="0.3">
      <c r="G392" s="30" t="s">
        <v>127</v>
      </c>
      <c r="H392" s="127"/>
      <c r="I392" s="127"/>
    </row>
    <row r="393" spans="7:9" x14ac:dyDescent="0.3">
      <c r="G393" s="31" t="s">
        <v>421</v>
      </c>
      <c r="H393" s="127"/>
      <c r="I393" s="127">
        <v>1</v>
      </c>
    </row>
    <row r="394" spans="7:9" x14ac:dyDescent="0.3">
      <c r="G394" s="30" t="s">
        <v>128</v>
      </c>
      <c r="H394" s="127"/>
      <c r="I394" s="127"/>
    </row>
    <row r="395" spans="7:9" x14ac:dyDescent="0.3">
      <c r="G395" s="31" t="s">
        <v>421</v>
      </c>
      <c r="H395" s="127"/>
      <c r="I395" s="127">
        <v>1</v>
      </c>
    </row>
    <row r="396" spans="7:9" x14ac:dyDescent="0.3">
      <c r="G396" s="30" t="s">
        <v>129</v>
      </c>
      <c r="H396" s="127"/>
      <c r="I396" s="127"/>
    </row>
    <row r="397" spans="7:9" x14ac:dyDescent="0.3">
      <c r="G397" s="31" t="s">
        <v>421</v>
      </c>
      <c r="H397" s="127"/>
      <c r="I397" s="127">
        <v>1</v>
      </c>
    </row>
    <row r="398" spans="7:9" x14ac:dyDescent="0.3">
      <c r="G398" s="30" t="s">
        <v>130</v>
      </c>
      <c r="H398" s="127"/>
      <c r="I398" s="127"/>
    </row>
    <row r="399" spans="7:9" x14ac:dyDescent="0.3">
      <c r="G399" s="31" t="s">
        <v>421</v>
      </c>
      <c r="H399" s="127"/>
      <c r="I399" s="127">
        <v>1</v>
      </c>
    </row>
    <row r="400" spans="7:9" x14ac:dyDescent="0.3">
      <c r="G400" s="30" t="s">
        <v>131</v>
      </c>
      <c r="H400" s="127"/>
      <c r="I400" s="127"/>
    </row>
    <row r="401" spans="7:9" x14ac:dyDescent="0.3">
      <c r="G401" s="31" t="s">
        <v>421</v>
      </c>
      <c r="H401" s="127"/>
      <c r="I401" s="127">
        <v>1</v>
      </c>
    </row>
    <row r="402" spans="7:9" x14ac:dyDescent="0.3">
      <c r="G402" s="30" t="s">
        <v>132</v>
      </c>
      <c r="H402" s="127"/>
      <c r="I402" s="127"/>
    </row>
    <row r="403" spans="7:9" x14ac:dyDescent="0.3">
      <c r="G403" s="31" t="s">
        <v>421</v>
      </c>
      <c r="H403" s="127">
        <v>1</v>
      </c>
      <c r="I403" s="127"/>
    </row>
    <row r="404" spans="7:9" x14ac:dyDescent="0.3">
      <c r="G404" s="30" t="s">
        <v>133</v>
      </c>
      <c r="H404" s="127"/>
      <c r="I404" s="127"/>
    </row>
    <row r="405" spans="7:9" x14ac:dyDescent="0.3">
      <c r="G405" s="31" t="s">
        <v>421</v>
      </c>
      <c r="H405" s="127"/>
      <c r="I405" s="127">
        <v>1</v>
      </c>
    </row>
    <row r="406" spans="7:9" x14ac:dyDescent="0.3">
      <c r="G406" s="30" t="s">
        <v>134</v>
      </c>
      <c r="H406" s="127"/>
      <c r="I406" s="127"/>
    </row>
    <row r="407" spans="7:9" x14ac:dyDescent="0.3">
      <c r="G407" s="31" t="s">
        <v>421</v>
      </c>
      <c r="H407" s="127"/>
      <c r="I407" s="127">
        <v>1</v>
      </c>
    </row>
    <row r="408" spans="7:9" x14ac:dyDescent="0.3">
      <c r="G408" s="30" t="s">
        <v>135</v>
      </c>
      <c r="H408" s="127"/>
      <c r="I408" s="127"/>
    </row>
    <row r="409" spans="7:9" x14ac:dyDescent="0.3">
      <c r="G409" s="31" t="s">
        <v>421</v>
      </c>
      <c r="H409" s="127"/>
      <c r="I409" s="127">
        <v>1</v>
      </c>
    </row>
    <row r="410" spans="7:9" x14ac:dyDescent="0.3">
      <c r="G410" s="30" t="s">
        <v>136</v>
      </c>
      <c r="H410" s="127"/>
      <c r="I410" s="127"/>
    </row>
    <row r="411" spans="7:9" x14ac:dyDescent="0.3">
      <c r="G411" s="31" t="s">
        <v>421</v>
      </c>
      <c r="H411" s="127"/>
      <c r="I411" s="127">
        <v>1</v>
      </c>
    </row>
    <row r="412" spans="7:9" x14ac:dyDescent="0.3">
      <c r="G412" s="30" t="s">
        <v>137</v>
      </c>
      <c r="H412" s="127"/>
      <c r="I412" s="127"/>
    </row>
    <row r="413" spans="7:9" x14ac:dyDescent="0.3">
      <c r="G413" s="31" t="s">
        <v>421</v>
      </c>
      <c r="H413" s="127"/>
      <c r="I413" s="127">
        <v>1</v>
      </c>
    </row>
    <row r="414" spans="7:9" x14ac:dyDescent="0.3">
      <c r="G414" s="30" t="s">
        <v>138</v>
      </c>
      <c r="H414" s="127"/>
      <c r="I414" s="127"/>
    </row>
    <row r="415" spans="7:9" x14ac:dyDescent="0.3">
      <c r="G415" s="31" t="s">
        <v>420</v>
      </c>
      <c r="H415" s="127">
        <v>1</v>
      </c>
      <c r="I415" s="127"/>
    </row>
    <row r="416" spans="7:9" x14ac:dyDescent="0.3">
      <c r="G416" s="30" t="s">
        <v>139</v>
      </c>
      <c r="H416" s="127"/>
      <c r="I416" s="127"/>
    </row>
    <row r="417" spans="7:9" x14ac:dyDescent="0.3">
      <c r="G417" s="31" t="s">
        <v>420</v>
      </c>
      <c r="H417" s="127">
        <v>1</v>
      </c>
      <c r="I417" s="127"/>
    </row>
    <row r="418" spans="7:9" x14ac:dyDescent="0.3">
      <c r="G418" s="30" t="s">
        <v>140</v>
      </c>
      <c r="H418" s="127"/>
      <c r="I418" s="127"/>
    </row>
    <row r="419" spans="7:9" x14ac:dyDescent="0.3">
      <c r="G419" s="31" t="s">
        <v>420</v>
      </c>
      <c r="H419" s="127">
        <v>1</v>
      </c>
      <c r="I419" s="127"/>
    </row>
    <row r="420" spans="7:9" x14ac:dyDescent="0.3">
      <c r="G420" s="30" t="s">
        <v>141</v>
      </c>
      <c r="H420" s="127"/>
      <c r="I420" s="127"/>
    </row>
    <row r="421" spans="7:9" x14ac:dyDescent="0.3">
      <c r="G421" s="31" t="s">
        <v>420</v>
      </c>
      <c r="H421" s="127">
        <v>1</v>
      </c>
      <c r="I421" s="127"/>
    </row>
    <row r="422" spans="7:9" x14ac:dyDescent="0.3">
      <c r="G422" s="30" t="s">
        <v>142</v>
      </c>
      <c r="H422" s="127"/>
      <c r="I422" s="127"/>
    </row>
    <row r="423" spans="7:9" x14ac:dyDescent="0.3">
      <c r="G423" s="31" t="s">
        <v>420</v>
      </c>
      <c r="H423" s="127"/>
      <c r="I423" s="127">
        <v>1</v>
      </c>
    </row>
    <row r="424" spans="7:9" x14ac:dyDescent="0.3">
      <c r="G424" s="30" t="s">
        <v>143</v>
      </c>
      <c r="H424" s="127"/>
      <c r="I424" s="127"/>
    </row>
    <row r="425" spans="7:9" x14ac:dyDescent="0.3">
      <c r="G425" s="31" t="s">
        <v>420</v>
      </c>
      <c r="H425" s="127"/>
      <c r="I425" s="127">
        <v>1</v>
      </c>
    </row>
    <row r="426" spans="7:9" x14ac:dyDescent="0.3">
      <c r="G426" s="30" t="s">
        <v>144</v>
      </c>
      <c r="H426" s="127"/>
      <c r="I426" s="127"/>
    </row>
    <row r="427" spans="7:9" x14ac:dyDescent="0.3">
      <c r="G427" s="31" t="s">
        <v>420</v>
      </c>
      <c r="H427" s="127">
        <v>1</v>
      </c>
      <c r="I427" s="127"/>
    </row>
    <row r="428" spans="7:9" x14ac:dyDescent="0.3">
      <c r="G428" s="30" t="s">
        <v>145</v>
      </c>
      <c r="H428" s="127"/>
      <c r="I428" s="127"/>
    </row>
    <row r="429" spans="7:9" x14ac:dyDescent="0.3">
      <c r="G429" s="31" t="s">
        <v>420</v>
      </c>
      <c r="H429" s="127"/>
      <c r="I429" s="127">
        <v>1</v>
      </c>
    </row>
    <row r="430" spans="7:9" x14ac:dyDescent="0.3">
      <c r="G430" s="30" t="s">
        <v>146</v>
      </c>
      <c r="H430" s="127"/>
      <c r="I430" s="127"/>
    </row>
    <row r="431" spans="7:9" x14ac:dyDescent="0.3">
      <c r="G431" s="31" t="s">
        <v>420</v>
      </c>
      <c r="H431" s="127">
        <v>1</v>
      </c>
      <c r="I431" s="127"/>
    </row>
    <row r="432" spans="7:9" x14ac:dyDescent="0.3">
      <c r="G432" s="30" t="s">
        <v>147</v>
      </c>
      <c r="H432" s="127"/>
      <c r="I432" s="127"/>
    </row>
    <row r="433" spans="7:9" x14ac:dyDescent="0.3">
      <c r="G433" s="31" t="s">
        <v>420</v>
      </c>
      <c r="H433" s="127"/>
      <c r="I433" s="127">
        <v>1</v>
      </c>
    </row>
    <row r="434" spans="7:9" x14ac:dyDescent="0.3">
      <c r="G434" s="30" t="s">
        <v>148</v>
      </c>
      <c r="H434" s="127"/>
      <c r="I434" s="127"/>
    </row>
    <row r="435" spans="7:9" x14ac:dyDescent="0.3">
      <c r="G435" s="31" t="s">
        <v>420</v>
      </c>
      <c r="H435" s="127">
        <v>1</v>
      </c>
      <c r="I435" s="127"/>
    </row>
    <row r="436" spans="7:9" x14ac:dyDescent="0.3">
      <c r="G436" s="30" t="s">
        <v>149</v>
      </c>
      <c r="H436" s="127"/>
      <c r="I436" s="127"/>
    </row>
    <row r="437" spans="7:9" x14ac:dyDescent="0.3">
      <c r="G437" s="31" t="s">
        <v>420</v>
      </c>
      <c r="H437" s="127"/>
      <c r="I437" s="127">
        <v>1</v>
      </c>
    </row>
    <row r="438" spans="7:9" x14ac:dyDescent="0.3">
      <c r="G438" s="30" t="s">
        <v>150</v>
      </c>
      <c r="H438" s="127"/>
      <c r="I438" s="127"/>
    </row>
    <row r="439" spans="7:9" x14ac:dyDescent="0.3">
      <c r="G439" s="31" t="s">
        <v>420</v>
      </c>
      <c r="H439" s="127"/>
      <c r="I439" s="127">
        <v>1</v>
      </c>
    </row>
    <row r="440" spans="7:9" x14ac:dyDescent="0.3">
      <c r="G440" s="30" t="s">
        <v>151</v>
      </c>
      <c r="H440" s="127"/>
      <c r="I440" s="127"/>
    </row>
    <row r="441" spans="7:9" x14ac:dyDescent="0.3">
      <c r="G441" s="31" t="s">
        <v>420</v>
      </c>
      <c r="H441" s="127"/>
      <c r="I441" s="127">
        <v>1</v>
      </c>
    </row>
    <row r="442" spans="7:9" x14ac:dyDescent="0.3">
      <c r="G442" s="30" t="s">
        <v>152</v>
      </c>
      <c r="H442" s="127"/>
      <c r="I442" s="127"/>
    </row>
    <row r="443" spans="7:9" x14ac:dyDescent="0.3">
      <c r="G443" s="31" t="s">
        <v>420</v>
      </c>
      <c r="H443" s="127">
        <v>1</v>
      </c>
      <c r="I443" s="127"/>
    </row>
    <row r="444" spans="7:9" x14ac:dyDescent="0.3">
      <c r="G444" s="30" t="s">
        <v>153</v>
      </c>
      <c r="H444" s="127"/>
      <c r="I444" s="127"/>
    </row>
    <row r="445" spans="7:9" x14ac:dyDescent="0.3">
      <c r="G445" s="31" t="s">
        <v>420</v>
      </c>
      <c r="H445" s="127">
        <v>1</v>
      </c>
      <c r="I445" s="127"/>
    </row>
    <row r="446" spans="7:9" x14ac:dyDescent="0.3">
      <c r="G446" s="30" t="s">
        <v>154</v>
      </c>
      <c r="H446" s="127"/>
      <c r="I446" s="127"/>
    </row>
    <row r="447" spans="7:9" x14ac:dyDescent="0.3">
      <c r="G447" s="31" t="s">
        <v>420</v>
      </c>
      <c r="H447" s="127">
        <v>1</v>
      </c>
      <c r="I447" s="127"/>
    </row>
    <row r="448" spans="7:9" x14ac:dyDescent="0.3">
      <c r="G448" s="30" t="s">
        <v>155</v>
      </c>
      <c r="H448" s="127"/>
      <c r="I448" s="127"/>
    </row>
    <row r="449" spans="7:9" x14ac:dyDescent="0.3">
      <c r="G449" s="31" t="s">
        <v>420</v>
      </c>
      <c r="H449" s="127"/>
      <c r="I449" s="127">
        <v>1</v>
      </c>
    </row>
    <row r="450" spans="7:9" x14ac:dyDescent="0.3">
      <c r="G450" s="30" t="s">
        <v>156</v>
      </c>
      <c r="H450" s="127"/>
      <c r="I450" s="127"/>
    </row>
    <row r="451" spans="7:9" x14ac:dyDescent="0.3">
      <c r="G451" s="31" t="s">
        <v>420</v>
      </c>
      <c r="H451" s="127"/>
      <c r="I451" s="127">
        <v>1</v>
      </c>
    </row>
    <row r="452" spans="7:9" x14ac:dyDescent="0.3">
      <c r="G452" s="30" t="s">
        <v>157</v>
      </c>
      <c r="H452" s="127"/>
      <c r="I452" s="127"/>
    </row>
    <row r="453" spans="7:9" x14ac:dyDescent="0.3">
      <c r="G453" s="31" t="s">
        <v>420</v>
      </c>
      <c r="H453" s="127"/>
      <c r="I453" s="127">
        <v>1</v>
      </c>
    </row>
    <row r="454" spans="7:9" x14ac:dyDescent="0.3">
      <c r="G454" s="30" t="s">
        <v>438</v>
      </c>
      <c r="H454" s="127"/>
      <c r="I454" s="127"/>
    </row>
    <row r="455" spans="7:9" x14ac:dyDescent="0.3">
      <c r="G455" s="31" t="s">
        <v>420</v>
      </c>
      <c r="H455" s="127"/>
      <c r="I455" s="127">
        <v>1</v>
      </c>
    </row>
    <row r="456" spans="7:9" x14ac:dyDescent="0.3">
      <c r="G456" s="30" t="s">
        <v>529</v>
      </c>
      <c r="H456" s="127"/>
      <c r="I456" s="127"/>
    </row>
    <row r="457" spans="7:9" x14ac:dyDescent="0.3">
      <c r="G457" s="31" t="s">
        <v>420</v>
      </c>
      <c r="H457" s="127"/>
      <c r="I457" s="127">
        <v>1</v>
      </c>
    </row>
    <row r="458" spans="7:9" x14ac:dyDescent="0.3">
      <c r="G458" s="30" t="s">
        <v>530</v>
      </c>
      <c r="H458" s="127"/>
      <c r="I458" s="127"/>
    </row>
    <row r="459" spans="7:9" x14ac:dyDescent="0.3">
      <c r="G459" s="31" t="s">
        <v>420</v>
      </c>
      <c r="H459" s="127">
        <v>1</v>
      </c>
      <c r="I459" s="127"/>
    </row>
    <row r="460" spans="7:9" x14ac:dyDescent="0.3">
      <c r="G460" s="30" t="s">
        <v>532</v>
      </c>
      <c r="H460" s="127"/>
      <c r="I460" s="127"/>
    </row>
    <row r="461" spans="7:9" x14ac:dyDescent="0.3">
      <c r="G461" s="31" t="s">
        <v>420</v>
      </c>
      <c r="H461" s="127"/>
      <c r="I461" s="127">
        <v>1</v>
      </c>
    </row>
    <row r="462" spans="7:9" x14ac:dyDescent="0.3">
      <c r="G462" s="30" t="s">
        <v>531</v>
      </c>
      <c r="H462" s="127"/>
      <c r="I462" s="127"/>
    </row>
    <row r="463" spans="7:9" x14ac:dyDescent="0.3">
      <c r="G463" s="31" t="s">
        <v>420</v>
      </c>
      <c r="H463" s="127"/>
      <c r="I463" s="127">
        <v>1</v>
      </c>
    </row>
    <row r="464" spans="7:9" x14ac:dyDescent="0.3">
      <c r="G464" s="30" t="s">
        <v>533</v>
      </c>
      <c r="H464" s="127"/>
      <c r="I464" s="127"/>
    </row>
    <row r="465" spans="7:9" x14ac:dyDescent="0.3">
      <c r="G465" s="31" t="s">
        <v>420</v>
      </c>
      <c r="H465" s="127">
        <v>1</v>
      </c>
      <c r="I465" s="127"/>
    </row>
    <row r="466" spans="7:9" x14ac:dyDescent="0.3">
      <c r="G466" s="30" t="s">
        <v>534</v>
      </c>
      <c r="H466" s="127"/>
      <c r="I466" s="127"/>
    </row>
    <row r="467" spans="7:9" x14ac:dyDescent="0.3">
      <c r="G467" s="31" t="s">
        <v>420</v>
      </c>
      <c r="H467" s="127"/>
      <c r="I467" s="127">
        <v>1</v>
      </c>
    </row>
    <row r="468" spans="7:9" x14ac:dyDescent="0.3">
      <c r="G468" s="30" t="s">
        <v>535</v>
      </c>
      <c r="H468" s="127"/>
      <c r="I468" s="127"/>
    </row>
    <row r="469" spans="7:9" x14ac:dyDescent="0.3">
      <c r="G469" s="31" t="s">
        <v>420</v>
      </c>
      <c r="H469" s="127">
        <v>1</v>
      </c>
      <c r="I469" s="127"/>
    </row>
    <row r="470" spans="7:9" x14ac:dyDescent="0.3">
      <c r="G470" s="30" t="s">
        <v>536</v>
      </c>
      <c r="H470" s="127"/>
      <c r="I470" s="127"/>
    </row>
    <row r="471" spans="7:9" x14ac:dyDescent="0.3">
      <c r="G471" s="31" t="s">
        <v>420</v>
      </c>
      <c r="H471" s="127"/>
      <c r="I471" s="127">
        <v>1</v>
      </c>
    </row>
    <row r="472" spans="7:9" x14ac:dyDescent="0.3">
      <c r="G472" s="30" t="s">
        <v>847</v>
      </c>
      <c r="H472" s="127"/>
      <c r="I472" s="127"/>
    </row>
    <row r="473" spans="7:9" x14ac:dyDescent="0.3">
      <c r="G473" s="31" t="s">
        <v>17</v>
      </c>
      <c r="H473" s="127"/>
      <c r="I473" s="127">
        <v>1</v>
      </c>
    </row>
    <row r="474" spans="7:9" x14ac:dyDescent="0.3">
      <c r="G474" s="30" t="s">
        <v>852</v>
      </c>
      <c r="H474" s="127"/>
      <c r="I474" s="127"/>
    </row>
    <row r="475" spans="7:9" x14ac:dyDescent="0.3">
      <c r="G475" s="31" t="s">
        <v>420</v>
      </c>
      <c r="H475" s="127">
        <v>1</v>
      </c>
      <c r="I475" s="127"/>
    </row>
    <row r="476" spans="7:9" x14ac:dyDescent="0.3">
      <c r="G476" s="30" t="s">
        <v>857</v>
      </c>
      <c r="H476" s="127"/>
      <c r="I476" s="127"/>
    </row>
    <row r="477" spans="7:9" x14ac:dyDescent="0.3">
      <c r="G477" s="31" t="s">
        <v>420</v>
      </c>
      <c r="H477" s="127"/>
      <c r="I477" s="127">
        <v>1</v>
      </c>
    </row>
    <row r="478" spans="7:9" x14ac:dyDescent="0.3">
      <c r="G478" s="30" t="s">
        <v>418</v>
      </c>
      <c r="H478" s="127">
        <v>28</v>
      </c>
      <c r="I478" s="127">
        <v>113</v>
      </c>
    </row>
  </sheetData>
  <customSheetViews>
    <customSheetView guid="{37CB422E-4E58-4FBC-8562-BA283A819805}" topLeftCell="A22">
      <selection activeCell="B30" sqref="B30"/>
      <pageMargins left="0.7" right="0.7" top="0.75" bottom="0.75" header="0.3" footer="0.3"/>
    </customSheetView>
    <customSheetView guid="{C2A5FC99-D6E1-4315-B950-AB35CAF12089}" topLeftCell="G1">
      <selection activeCell="B30" sqref="B30"/>
      <pageMargins left="0.7" right="0.7" top="0.75" bottom="0.75" header="0.3" footer="0.3"/>
    </customSheetView>
    <customSheetView guid="{F37F26E5-4D1B-404A-A278-139C7DA8094B}" topLeftCell="G1">
      <selection activeCell="B30" sqref="B30"/>
      <pageMargins left="0.7" right="0.7" top="0.75" bottom="0.75" header="0.3" footer="0.3"/>
    </customSheetView>
  </customSheetViews>
  <pageMargins left="0.7" right="0.7" top="0.75" bottom="0.75" header="0.3" footer="0.3"/>
  <drawing r:id="rId4"/>
  <extLst>
    <ext xmlns:x14="http://schemas.microsoft.com/office/spreadsheetml/2009/9/main" uri="{78C0D931-6437-407d-A8EE-F0AAD7539E65}">
      <x14:conditionalFormattings>
        <x14:conditionalFormatting xmlns:xm="http://schemas.microsoft.com/office/excel/2006/main">
          <x14:cfRule type="cellIs" priority="10" operator="equal" id="{86953BF7-E315-4B92-B2D4-A28E83BAB2EC}">
            <xm:f>'Taules auxiliars'!$A$4</xm:f>
            <x14:dxf>
              <font>
                <b val="0"/>
                <i val="0"/>
                <color rgb="FFC00000"/>
              </font>
            </x14:dxf>
          </x14:cfRule>
          <x14:cfRule type="cellIs" priority="11" operator="equal" id="{E30C5649-7D2A-4A25-8718-FDA39AC47B9E}">
            <xm:f>'Taules auxiliars'!$A$3</xm:f>
            <x14:dxf>
              <font>
                <color rgb="FFFFC000"/>
              </font>
            </x14:dxf>
          </x14:cfRule>
          <x14:cfRule type="cellIs" priority="12" operator="equal" id="{CA91110B-D3D7-48B7-9073-8D6FFFE3FADE}">
            <xm:f>'Taules auxiliars'!$A$2</xm:f>
            <x14:dxf>
              <font>
                <color theme="6"/>
              </font>
            </x14:dxf>
          </x14:cfRule>
          <xm:sqref>A194:A219</xm:sqref>
        </x14:conditionalFormatting>
        <x14:conditionalFormatting xmlns:xm="http://schemas.microsoft.com/office/excel/2006/main">
          <x14:cfRule type="cellIs" priority="7" operator="equal" id="{1E6ECDA0-B864-4208-8226-FECE5690106C}">
            <xm:f>'Taules auxiliars'!$A$4</xm:f>
            <x14:dxf>
              <font>
                <b val="0"/>
                <i val="0"/>
                <color rgb="FFC00000"/>
              </font>
            </x14:dxf>
          </x14:cfRule>
          <x14:cfRule type="cellIs" priority="8" operator="equal" id="{4C50A8DB-DE53-4CA5-BF27-B73242D19D64}">
            <xm:f>'Taules auxiliars'!$A$3</xm:f>
            <x14:dxf>
              <font>
                <color rgb="FFFFC000"/>
              </font>
            </x14:dxf>
          </x14:cfRule>
          <x14:cfRule type="cellIs" priority="9" operator="equal" id="{729FE9EA-B83B-4D75-8819-B829400456F8}">
            <xm:f>'Taules auxiliars'!$A$2</xm:f>
            <x14:dxf>
              <font>
                <color theme="6"/>
              </font>
            </x14:dxf>
          </x14:cfRule>
          <xm:sqref>G76:G77 G194:G258 F197:F215</xm:sqref>
        </x14:conditionalFormatting>
        <x14:conditionalFormatting xmlns:xm="http://schemas.microsoft.com/office/excel/2006/main">
          <x14:cfRule type="cellIs" priority="1" operator="equal" id="{A777BA8A-5C9C-475A-BB5D-8FA21EE1FF3F}">
            <xm:f>'Taules auxiliars'!$A$4</xm:f>
            <x14:dxf>
              <font>
                <b val="0"/>
                <i val="0"/>
                <color rgb="FFC00000"/>
              </font>
            </x14:dxf>
          </x14:cfRule>
          <x14:cfRule type="cellIs" priority="2" operator="equal" id="{969D6683-2908-4F76-9F69-26F9FB6D0989}">
            <xm:f>'Taules auxiliars'!$A$3</xm:f>
            <x14:dxf>
              <font>
                <color rgb="FFFFC000"/>
              </font>
            </x14:dxf>
          </x14:cfRule>
          <x14:cfRule type="cellIs" priority="3" operator="equal" id="{CD9F3195-FDE5-4E0B-993A-A56F96D675F9}">
            <xm:f>'Taules auxiliars'!$A$2</xm:f>
            <x14:dxf>
              <font>
                <color theme="6"/>
              </font>
            </x14:dxf>
          </x14:cfRule>
          <xm:sqref>P194:P258</xm:sqref>
        </x14:conditionalFormatting>
      </x14:conditionalFormattings>
    </ext>
    <ext xmlns:x14="http://schemas.microsoft.com/office/spreadsheetml/2009/9/main" uri="{A8765BA9-456A-4dab-B4F3-ACF838C121DE}">
      <x14:slicerList>
        <x14:slicer r:id="rId5"/>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10"/>
  <sheetViews>
    <sheetView zoomScale="70" zoomScaleNormal="70" workbookViewId="0">
      <selection activeCell="C28" sqref="C28"/>
    </sheetView>
  </sheetViews>
  <sheetFormatPr defaultColWidth="11.44140625" defaultRowHeight="14.4" x14ac:dyDescent="0.3"/>
  <cols>
    <col min="2" max="2" width="19.21875" customWidth="1"/>
    <col min="6" max="6" width="29" customWidth="1"/>
  </cols>
  <sheetData>
    <row r="1" spans="1:17" ht="23.4" x14ac:dyDescent="0.45">
      <c r="A1" s="35"/>
      <c r="B1" s="36" t="s">
        <v>4</v>
      </c>
      <c r="C1" s="35"/>
      <c r="D1" s="35"/>
      <c r="E1" s="35"/>
      <c r="F1" s="35"/>
      <c r="G1" s="35"/>
      <c r="H1" s="35"/>
      <c r="I1" s="35"/>
      <c r="J1" s="35"/>
      <c r="K1" s="35"/>
      <c r="L1" s="35"/>
      <c r="M1" s="35"/>
      <c r="N1" s="35"/>
      <c r="O1" s="35"/>
    </row>
    <row r="2" spans="1:17" x14ac:dyDescent="0.3">
      <c r="A2" s="35"/>
      <c r="B2" s="35" t="s">
        <v>537</v>
      </c>
      <c r="C2" s="35">
        <v>20</v>
      </c>
      <c r="D2" s="35"/>
      <c r="E2" s="35"/>
      <c r="F2" s="29" t="s">
        <v>700</v>
      </c>
      <c r="G2" t="s">
        <v>547</v>
      </c>
      <c r="H2" s="35"/>
      <c r="I2" s="35"/>
      <c r="J2" s="35"/>
      <c r="K2" s="35"/>
      <c r="L2" s="35"/>
      <c r="M2" s="35"/>
      <c r="N2" s="35"/>
      <c r="O2" s="35"/>
    </row>
    <row r="3" spans="1:17" x14ac:dyDescent="0.3">
      <c r="A3" s="35"/>
      <c r="B3" s="35" t="s">
        <v>538</v>
      </c>
      <c r="C3" s="35">
        <v>20</v>
      </c>
      <c r="D3" s="35"/>
      <c r="E3" s="35"/>
      <c r="F3" s="30" t="s">
        <v>4</v>
      </c>
      <c r="G3" s="127">
        <v>17</v>
      </c>
      <c r="H3" s="35"/>
      <c r="I3" s="35"/>
      <c r="J3" s="35"/>
      <c r="K3" s="35"/>
      <c r="L3" s="35"/>
      <c r="M3" s="35"/>
      <c r="N3" s="35"/>
      <c r="O3" s="35"/>
      <c r="Q3" s="38"/>
    </row>
    <row r="4" spans="1:17" x14ac:dyDescent="0.3">
      <c r="A4" s="35"/>
      <c r="B4" s="35" t="s">
        <v>539</v>
      </c>
      <c r="C4" s="35">
        <v>20</v>
      </c>
      <c r="D4" s="35"/>
      <c r="E4" s="35"/>
      <c r="F4" s="31" t="s">
        <v>421</v>
      </c>
      <c r="G4" s="127">
        <v>17</v>
      </c>
      <c r="H4" s="37"/>
      <c r="I4" s="37"/>
      <c r="J4" s="35"/>
      <c r="K4" s="35"/>
      <c r="L4" s="35"/>
      <c r="M4" s="35"/>
      <c r="N4" s="35"/>
      <c r="O4" s="35"/>
    </row>
    <row r="5" spans="1:17" x14ac:dyDescent="0.3">
      <c r="A5" s="35"/>
      <c r="B5" s="35" t="s">
        <v>540</v>
      </c>
      <c r="C5" s="35">
        <v>20</v>
      </c>
      <c r="D5" s="35"/>
      <c r="E5" s="35"/>
      <c r="F5" s="30" t="s">
        <v>418</v>
      </c>
      <c r="G5" s="127">
        <v>17</v>
      </c>
      <c r="H5" s="37"/>
      <c r="I5" s="37"/>
      <c r="J5" s="35"/>
      <c r="K5" s="35"/>
      <c r="L5" s="35"/>
      <c r="M5" s="35"/>
      <c r="N5" s="35"/>
      <c r="O5" s="35"/>
    </row>
    <row r="6" spans="1:17" x14ac:dyDescent="0.3">
      <c r="A6" s="35"/>
      <c r="B6" s="35" t="s">
        <v>541</v>
      </c>
      <c r="C6" s="35">
        <v>20</v>
      </c>
      <c r="D6" s="35"/>
      <c r="E6" s="35"/>
      <c r="H6" s="37"/>
      <c r="I6" s="37"/>
      <c r="J6" s="35"/>
      <c r="K6" s="35"/>
      <c r="L6" s="35"/>
      <c r="M6" s="35"/>
      <c r="N6" s="35"/>
      <c r="O6" s="35"/>
    </row>
    <row r="7" spans="1:17" x14ac:dyDescent="0.3">
      <c r="A7" s="35"/>
      <c r="B7" s="35" t="s">
        <v>542</v>
      </c>
      <c r="C7" s="35">
        <v>100</v>
      </c>
      <c r="D7" s="35"/>
      <c r="E7" s="35"/>
      <c r="H7" s="37"/>
      <c r="I7" s="37"/>
      <c r="J7" s="35"/>
      <c r="K7" s="35"/>
      <c r="L7" s="35"/>
      <c r="M7" s="35"/>
      <c r="N7" s="35"/>
      <c r="O7" s="35"/>
    </row>
    <row r="8" spans="1:17" x14ac:dyDescent="0.3">
      <c r="A8" s="35"/>
      <c r="B8" s="35"/>
      <c r="C8" s="35"/>
      <c r="D8" s="35"/>
      <c r="E8" s="35"/>
      <c r="F8" s="35"/>
      <c r="G8" s="35"/>
      <c r="H8" s="37"/>
      <c r="I8" s="37"/>
      <c r="J8" s="35"/>
      <c r="K8" s="35"/>
      <c r="L8" s="35"/>
      <c r="M8" s="35"/>
      <c r="N8" s="35"/>
      <c r="O8" s="35"/>
    </row>
    <row r="9" spans="1:17" x14ac:dyDescent="0.3">
      <c r="A9" s="35"/>
      <c r="B9" s="35"/>
      <c r="C9" s="35"/>
      <c r="D9" s="35"/>
      <c r="E9" s="35"/>
      <c r="F9" s="35"/>
      <c r="G9" s="35"/>
      <c r="H9" s="37"/>
      <c r="I9" s="37"/>
      <c r="J9" s="35"/>
      <c r="K9" s="35"/>
      <c r="L9" s="35"/>
      <c r="M9" s="35"/>
      <c r="N9" s="35"/>
      <c r="O9" s="35"/>
    </row>
    <row r="10" spans="1:17" x14ac:dyDescent="0.3">
      <c r="A10" s="35"/>
      <c r="B10" s="35" t="s">
        <v>543</v>
      </c>
      <c r="C10" s="38">
        <f>((SUMIFS(G4:G5,F4:F5,"Compleix")+SUMIFS(G4:G5,F4:F5,"Compleix parcialment"))/(G3-(SUMIFS(G4:G6,F4:F6,"No aplica")))*100)</f>
        <v>100</v>
      </c>
      <c r="D10" s="35"/>
      <c r="E10" s="35"/>
      <c r="F10" s="35"/>
      <c r="G10" s="35"/>
      <c r="H10" s="37"/>
      <c r="I10" s="37"/>
      <c r="J10" s="35"/>
      <c r="K10" s="35"/>
      <c r="L10" s="35"/>
      <c r="M10" s="35"/>
      <c r="N10" s="35"/>
      <c r="O10" s="35"/>
    </row>
    <row r="11" spans="1:17" x14ac:dyDescent="0.3">
      <c r="A11" s="35"/>
      <c r="B11" s="35"/>
      <c r="C11" s="35"/>
      <c r="D11" s="35"/>
      <c r="E11" s="35"/>
      <c r="F11" s="35"/>
      <c r="G11" s="35"/>
      <c r="H11" s="35"/>
      <c r="I11" s="35"/>
      <c r="J11" s="35"/>
      <c r="K11" s="35"/>
      <c r="L11" s="35"/>
      <c r="M11" s="35"/>
      <c r="N11" s="35"/>
      <c r="O11" s="35"/>
    </row>
    <row r="12" spans="1:17" x14ac:dyDescent="0.3">
      <c r="A12" s="35"/>
      <c r="B12" s="35" t="s">
        <v>544</v>
      </c>
      <c r="C12" s="38">
        <f>C10-C13/2</f>
        <v>98.5</v>
      </c>
      <c r="D12" s="35"/>
      <c r="E12" s="35"/>
      <c r="F12" s="35"/>
      <c r="G12" s="35"/>
      <c r="H12" s="35"/>
      <c r="I12" s="35"/>
      <c r="J12" s="35"/>
      <c r="K12" s="35"/>
      <c r="L12" s="35"/>
      <c r="M12" s="35"/>
      <c r="N12" s="35"/>
      <c r="O12" s="35"/>
    </row>
    <row r="13" spans="1:17" x14ac:dyDescent="0.3">
      <c r="A13" s="35"/>
      <c r="B13" s="35" t="s">
        <v>545</v>
      </c>
      <c r="C13" s="35">
        <v>3</v>
      </c>
      <c r="D13" s="35"/>
      <c r="E13" s="35"/>
      <c r="F13" s="35"/>
      <c r="G13" s="35"/>
      <c r="H13" s="35"/>
      <c r="I13" s="35"/>
      <c r="J13" s="35"/>
      <c r="K13" s="35"/>
      <c r="L13" s="35"/>
      <c r="M13" s="35"/>
      <c r="N13" s="35"/>
      <c r="O13" s="35"/>
    </row>
    <row r="14" spans="1:17" x14ac:dyDescent="0.3">
      <c r="A14" s="35"/>
      <c r="B14" s="35" t="s">
        <v>546</v>
      </c>
      <c r="C14" s="38">
        <f>SUM(C2:C7)-C12-C13</f>
        <v>98.5</v>
      </c>
      <c r="D14" s="35"/>
      <c r="E14" s="35"/>
      <c r="F14" s="35"/>
      <c r="G14" s="35"/>
      <c r="H14" s="35"/>
      <c r="I14" s="35"/>
      <c r="J14" s="35"/>
      <c r="K14" s="35"/>
      <c r="L14" s="35"/>
      <c r="M14" s="35"/>
      <c r="N14" s="35"/>
      <c r="O14" s="35"/>
    </row>
    <row r="15" spans="1:17" x14ac:dyDescent="0.3">
      <c r="A15" s="35"/>
      <c r="B15" s="35"/>
      <c r="C15" s="35"/>
      <c r="D15" s="35"/>
      <c r="E15" s="35"/>
      <c r="F15" s="35"/>
      <c r="G15" s="35"/>
      <c r="H15" s="35"/>
      <c r="I15" s="35"/>
      <c r="J15" s="35"/>
      <c r="K15" s="35"/>
      <c r="L15" s="35"/>
      <c r="M15" s="35"/>
      <c r="N15" s="35"/>
      <c r="O15" s="35"/>
    </row>
    <row r="16" spans="1:17" x14ac:dyDescent="0.3">
      <c r="A16" s="35"/>
      <c r="B16" s="35"/>
      <c r="C16" s="35"/>
      <c r="D16" s="35"/>
      <c r="E16" s="35"/>
      <c r="F16" s="35"/>
      <c r="G16" s="35"/>
      <c r="H16" s="35"/>
      <c r="I16" s="35"/>
      <c r="J16" s="35"/>
      <c r="K16" s="35"/>
      <c r="L16" s="35"/>
      <c r="M16" s="35"/>
      <c r="N16" s="35"/>
      <c r="O16" s="35"/>
    </row>
    <row r="17" spans="1:15" x14ac:dyDescent="0.3">
      <c r="A17" s="35"/>
      <c r="B17" s="35"/>
      <c r="C17" s="35"/>
      <c r="D17" s="35"/>
      <c r="E17" s="35"/>
      <c r="F17" s="35"/>
      <c r="G17" s="35"/>
      <c r="H17" s="35"/>
      <c r="I17" s="35"/>
      <c r="J17" s="35"/>
      <c r="K17" s="35"/>
      <c r="L17" s="35"/>
      <c r="M17" s="35"/>
      <c r="N17" s="35"/>
      <c r="O17" s="35"/>
    </row>
    <row r="18" spans="1:15" x14ac:dyDescent="0.3">
      <c r="A18" s="39"/>
      <c r="B18" s="39"/>
      <c r="C18" s="39"/>
      <c r="D18" s="39"/>
      <c r="E18" s="39"/>
      <c r="F18" s="39"/>
      <c r="G18" s="39"/>
      <c r="H18" s="39"/>
      <c r="I18" s="39"/>
      <c r="J18" s="39"/>
      <c r="K18" s="39"/>
      <c r="L18" s="39"/>
      <c r="M18" s="39"/>
      <c r="N18" s="39"/>
      <c r="O18" s="39"/>
    </row>
    <row r="19" spans="1:15" ht="23.4" x14ac:dyDescent="0.45">
      <c r="A19" s="39"/>
      <c r="B19" s="40" t="s">
        <v>43</v>
      </c>
      <c r="C19" s="39"/>
      <c r="D19" s="39"/>
      <c r="E19" s="39"/>
      <c r="F19" s="39"/>
      <c r="G19" s="39"/>
      <c r="H19" s="39"/>
      <c r="I19" s="39"/>
      <c r="J19" s="39"/>
      <c r="K19" s="39"/>
      <c r="L19" s="39"/>
      <c r="M19" s="39"/>
      <c r="N19" s="39"/>
      <c r="O19" s="39"/>
    </row>
    <row r="20" spans="1:15" x14ac:dyDescent="0.3">
      <c r="A20" s="39"/>
      <c r="B20" s="39" t="s">
        <v>537</v>
      </c>
      <c r="C20" s="39">
        <v>20</v>
      </c>
      <c r="D20" s="39"/>
      <c r="E20" s="39"/>
      <c r="F20" s="29" t="s">
        <v>700</v>
      </c>
      <c r="G20" t="s">
        <v>547</v>
      </c>
      <c r="H20" s="39"/>
      <c r="I20" s="39"/>
      <c r="J20" s="39"/>
      <c r="K20" s="39"/>
      <c r="L20" s="39"/>
      <c r="M20" s="39"/>
      <c r="N20" s="39"/>
      <c r="O20" s="39"/>
    </row>
    <row r="21" spans="1:15" x14ac:dyDescent="0.3">
      <c r="A21" s="39"/>
      <c r="B21" s="39" t="s">
        <v>538</v>
      </c>
      <c r="C21" s="39">
        <v>20</v>
      </c>
      <c r="D21" s="39"/>
      <c r="E21" s="39"/>
      <c r="F21" s="30" t="s">
        <v>43</v>
      </c>
      <c r="G21" s="127">
        <v>33</v>
      </c>
      <c r="H21" s="39"/>
      <c r="I21" s="39"/>
      <c r="J21" s="39"/>
      <c r="K21" s="39"/>
      <c r="L21" s="39"/>
      <c r="M21" s="39"/>
      <c r="N21" s="39"/>
      <c r="O21" s="39"/>
    </row>
    <row r="22" spans="1:15" x14ac:dyDescent="0.3">
      <c r="A22" s="39"/>
      <c r="B22" s="39" t="s">
        <v>539</v>
      </c>
      <c r="C22" s="39">
        <v>20</v>
      </c>
      <c r="D22" s="39"/>
      <c r="E22" s="39"/>
      <c r="F22" s="31" t="s">
        <v>421</v>
      </c>
      <c r="G22" s="127">
        <v>1</v>
      </c>
      <c r="H22" s="41"/>
      <c r="I22" s="41"/>
      <c r="J22" s="39"/>
      <c r="K22" s="39"/>
      <c r="L22" s="39"/>
      <c r="M22" s="39"/>
      <c r="N22" s="39"/>
      <c r="O22" s="39"/>
    </row>
    <row r="23" spans="1:15" x14ac:dyDescent="0.3">
      <c r="A23" s="39"/>
      <c r="B23" s="39" t="s">
        <v>540</v>
      </c>
      <c r="C23" s="39">
        <v>20</v>
      </c>
      <c r="D23" s="39"/>
      <c r="E23" s="39"/>
      <c r="F23" s="31" t="s">
        <v>420</v>
      </c>
      <c r="G23" s="127">
        <v>32</v>
      </c>
      <c r="H23" s="41"/>
      <c r="I23" s="41"/>
      <c r="J23" s="39"/>
      <c r="K23" s="39"/>
      <c r="L23" s="39"/>
      <c r="M23" s="39"/>
      <c r="N23" s="39"/>
      <c r="O23" s="39"/>
    </row>
    <row r="24" spans="1:15" x14ac:dyDescent="0.3">
      <c r="A24" s="39"/>
      <c r="B24" s="39" t="s">
        <v>541</v>
      </c>
      <c r="C24" s="39">
        <v>20</v>
      </c>
      <c r="D24" s="39"/>
      <c r="E24" s="39"/>
      <c r="F24" s="30" t="s">
        <v>418</v>
      </c>
      <c r="G24" s="127">
        <v>33</v>
      </c>
      <c r="H24" s="41"/>
      <c r="I24" s="41"/>
      <c r="J24" s="39"/>
      <c r="K24" s="39"/>
      <c r="L24" s="39"/>
      <c r="M24" s="39"/>
      <c r="N24" s="39"/>
      <c r="O24" s="39"/>
    </row>
    <row r="25" spans="1:15" x14ac:dyDescent="0.3">
      <c r="A25" s="39"/>
      <c r="B25" s="39" t="s">
        <v>542</v>
      </c>
      <c r="C25" s="39">
        <v>100</v>
      </c>
      <c r="D25" s="39"/>
      <c r="E25" s="39"/>
      <c r="H25" s="41"/>
      <c r="I25" s="41"/>
      <c r="J25" s="39"/>
      <c r="K25" s="39"/>
      <c r="L25" s="39"/>
      <c r="M25" s="39"/>
      <c r="N25" s="39"/>
      <c r="O25" s="39"/>
    </row>
    <row r="26" spans="1:15" x14ac:dyDescent="0.3">
      <c r="A26" s="39"/>
      <c r="B26" s="39"/>
      <c r="C26" s="39"/>
      <c r="D26" s="39"/>
      <c r="E26" s="39"/>
      <c r="F26" s="39"/>
      <c r="G26" s="39"/>
      <c r="H26" s="41"/>
      <c r="I26" s="41"/>
      <c r="J26" s="39"/>
      <c r="K26" s="39"/>
      <c r="L26" s="39"/>
      <c r="M26" s="39"/>
      <c r="N26" s="39"/>
      <c r="O26" s="39"/>
    </row>
    <row r="27" spans="1:15" x14ac:dyDescent="0.3">
      <c r="A27" s="39"/>
      <c r="B27" s="39"/>
      <c r="C27" s="39"/>
      <c r="D27" s="39"/>
      <c r="E27" s="39"/>
      <c r="F27" s="39"/>
      <c r="G27" s="39"/>
      <c r="H27" s="41"/>
      <c r="I27" s="41"/>
      <c r="J27" s="39"/>
      <c r="K27" s="39"/>
      <c r="L27" s="39"/>
      <c r="M27" s="39"/>
      <c r="N27" s="39"/>
      <c r="O27" s="39"/>
    </row>
    <row r="28" spans="1:15" x14ac:dyDescent="0.3">
      <c r="A28" s="39"/>
      <c r="B28" s="39" t="s">
        <v>543</v>
      </c>
      <c r="C28" s="38">
        <f>((SUMIFS(G22:G23,F22:F23,"Compleix")+SUMIFS(G22:G23,F22:F23,"Compleix parcialment"))/(G21-(SUMIFS(G22:G24,F22:F24,"No aplica")))*100)</f>
        <v>3.0303030303030303</v>
      </c>
      <c r="D28" s="39"/>
      <c r="E28" s="39"/>
      <c r="F28" s="39"/>
      <c r="G28" s="39"/>
      <c r="H28" s="41"/>
      <c r="I28" s="41"/>
      <c r="J28" s="39"/>
      <c r="K28" s="39"/>
      <c r="L28" s="39"/>
      <c r="M28" s="39"/>
      <c r="N28" s="39"/>
      <c r="O28" s="39"/>
    </row>
    <row r="29" spans="1:15" x14ac:dyDescent="0.3">
      <c r="A29" s="39"/>
      <c r="B29" s="39"/>
      <c r="C29" s="39"/>
      <c r="D29" s="39"/>
      <c r="E29" s="39"/>
      <c r="F29" s="39"/>
      <c r="G29" s="39"/>
      <c r="H29" s="39"/>
      <c r="I29" s="39"/>
      <c r="J29" s="39"/>
      <c r="K29" s="39"/>
      <c r="L29" s="39"/>
      <c r="M29" s="39"/>
      <c r="N29" s="39"/>
      <c r="O29" s="39"/>
    </row>
    <row r="30" spans="1:15" x14ac:dyDescent="0.3">
      <c r="A30" s="39"/>
      <c r="B30" s="39" t="s">
        <v>544</v>
      </c>
      <c r="C30" s="42">
        <f>C28-C31/2</f>
        <v>1.5303030303030303</v>
      </c>
      <c r="D30" s="39"/>
      <c r="E30" s="39"/>
      <c r="F30" s="39"/>
      <c r="G30" s="39"/>
      <c r="H30" s="39"/>
      <c r="I30" s="39"/>
      <c r="J30" s="39"/>
      <c r="K30" s="39"/>
      <c r="L30" s="39"/>
      <c r="M30" s="39"/>
      <c r="N30" s="39"/>
      <c r="O30" s="39"/>
    </row>
    <row r="31" spans="1:15" x14ac:dyDescent="0.3">
      <c r="A31" s="39"/>
      <c r="B31" s="39" t="s">
        <v>545</v>
      </c>
      <c r="C31" s="39">
        <v>3</v>
      </c>
      <c r="D31" s="39"/>
      <c r="E31" s="39"/>
      <c r="F31" s="39"/>
      <c r="G31" s="39"/>
      <c r="H31" s="39"/>
      <c r="I31" s="39"/>
      <c r="J31" s="39"/>
      <c r="K31" s="39"/>
      <c r="L31" s="39"/>
      <c r="M31" s="39"/>
      <c r="N31" s="39"/>
      <c r="O31" s="39"/>
    </row>
    <row r="32" spans="1:15" x14ac:dyDescent="0.3">
      <c r="A32" s="39"/>
      <c r="B32" s="39" t="s">
        <v>546</v>
      </c>
      <c r="C32" s="42">
        <f>SUM(C20:C25)-C30-C31</f>
        <v>195.46969696969697</v>
      </c>
      <c r="D32" s="39"/>
      <c r="E32" s="39"/>
      <c r="F32" s="39"/>
      <c r="G32" s="39"/>
      <c r="H32" s="39"/>
      <c r="I32" s="39"/>
      <c r="J32" s="39"/>
      <c r="K32" s="39"/>
      <c r="L32" s="39"/>
      <c r="M32" s="39"/>
      <c r="N32" s="39"/>
      <c r="O32" s="39"/>
    </row>
    <row r="33" spans="1:15" x14ac:dyDescent="0.3">
      <c r="A33" s="39"/>
      <c r="B33" s="39"/>
      <c r="C33" s="39"/>
      <c r="D33" s="39"/>
      <c r="E33" s="39"/>
      <c r="F33" s="39"/>
      <c r="G33" s="39"/>
      <c r="H33" s="39"/>
      <c r="I33" s="39"/>
      <c r="J33" s="39"/>
      <c r="K33" s="39"/>
      <c r="L33" s="39"/>
      <c r="M33" s="39"/>
      <c r="N33" s="39"/>
      <c r="O33" s="39"/>
    </row>
    <row r="34" spans="1:15" x14ac:dyDescent="0.3">
      <c r="A34" s="39"/>
      <c r="B34" s="39"/>
      <c r="C34" s="39"/>
      <c r="D34" s="39"/>
      <c r="E34" s="39"/>
      <c r="F34" s="39"/>
      <c r="G34" s="39"/>
      <c r="H34" s="39"/>
      <c r="I34" s="39"/>
      <c r="J34" s="39"/>
      <c r="K34" s="39"/>
      <c r="L34" s="39"/>
      <c r="M34" s="39"/>
      <c r="N34" s="39"/>
      <c r="O34" s="39"/>
    </row>
    <row r="35" spans="1:15" x14ac:dyDescent="0.3">
      <c r="A35" s="39"/>
      <c r="B35" s="39"/>
      <c r="C35" s="39"/>
      <c r="D35" s="39"/>
      <c r="E35" s="39"/>
      <c r="F35" s="39"/>
      <c r="G35" s="39"/>
      <c r="H35" s="39"/>
      <c r="I35" s="39"/>
      <c r="J35" s="39"/>
      <c r="K35" s="39"/>
      <c r="L35" s="39"/>
      <c r="M35" s="39"/>
      <c r="N35" s="39"/>
      <c r="O35" s="39"/>
    </row>
    <row r="36" spans="1:15" x14ac:dyDescent="0.3">
      <c r="A36" s="39"/>
      <c r="B36" s="39"/>
      <c r="C36" s="39"/>
      <c r="D36" s="39"/>
      <c r="E36" s="39"/>
      <c r="F36" s="39"/>
      <c r="G36" s="39"/>
      <c r="H36" s="39"/>
      <c r="I36" s="39"/>
      <c r="J36" s="39"/>
      <c r="K36" s="39"/>
      <c r="L36" s="39"/>
      <c r="M36" s="39"/>
      <c r="N36" s="39"/>
      <c r="O36" s="39"/>
    </row>
    <row r="37" spans="1:15" x14ac:dyDescent="0.3">
      <c r="A37" s="43"/>
      <c r="B37" s="43"/>
      <c r="C37" s="43"/>
      <c r="D37" s="43"/>
      <c r="E37" s="43"/>
      <c r="F37" s="43"/>
      <c r="G37" s="43"/>
      <c r="H37" s="43"/>
      <c r="I37" s="43"/>
      <c r="J37" s="43"/>
      <c r="K37" s="43"/>
      <c r="L37" s="43"/>
      <c r="M37" s="43"/>
      <c r="N37" s="43"/>
      <c r="O37" s="43"/>
    </row>
    <row r="38" spans="1:15" ht="23.4" x14ac:dyDescent="0.45">
      <c r="A38" s="43"/>
      <c r="B38" s="44" t="s">
        <v>36</v>
      </c>
      <c r="C38" s="43"/>
      <c r="D38" s="43"/>
      <c r="E38" s="43"/>
      <c r="F38" s="43"/>
      <c r="G38" s="43"/>
      <c r="H38" s="43"/>
      <c r="I38" s="43"/>
      <c r="J38" s="43"/>
      <c r="K38" s="43"/>
      <c r="L38" s="43"/>
      <c r="M38" s="43"/>
      <c r="N38" s="43"/>
      <c r="O38" s="43"/>
    </row>
    <row r="39" spans="1:15" x14ac:dyDescent="0.3">
      <c r="A39" s="43"/>
      <c r="B39" s="43" t="s">
        <v>537</v>
      </c>
      <c r="C39" s="43">
        <v>20</v>
      </c>
      <c r="D39" s="43"/>
      <c r="E39" s="43"/>
      <c r="F39" s="29" t="s">
        <v>700</v>
      </c>
      <c r="G39" t="s">
        <v>547</v>
      </c>
      <c r="H39" s="43"/>
      <c r="I39" s="43"/>
      <c r="J39" s="43"/>
      <c r="K39" s="43"/>
      <c r="L39" s="43"/>
      <c r="M39" s="43"/>
      <c r="N39" s="43"/>
      <c r="O39" s="43"/>
    </row>
    <row r="40" spans="1:15" x14ac:dyDescent="0.3">
      <c r="A40" s="43"/>
      <c r="B40" s="43" t="s">
        <v>538</v>
      </c>
      <c r="C40" s="43">
        <v>20</v>
      </c>
      <c r="D40" s="43"/>
      <c r="E40" s="43"/>
      <c r="F40" s="30" t="s">
        <v>36</v>
      </c>
      <c r="G40" s="127">
        <v>22</v>
      </c>
      <c r="H40" s="43"/>
      <c r="I40" s="43"/>
      <c r="J40" s="43"/>
      <c r="K40" s="43"/>
      <c r="L40" s="43"/>
      <c r="M40" s="43"/>
      <c r="N40" s="43"/>
      <c r="O40" s="43"/>
    </row>
    <row r="41" spans="1:15" x14ac:dyDescent="0.3">
      <c r="A41" s="43"/>
      <c r="B41" s="43" t="s">
        <v>539</v>
      </c>
      <c r="C41" s="43">
        <v>20</v>
      </c>
      <c r="D41" s="43"/>
      <c r="E41" s="43"/>
      <c r="F41" s="31" t="s">
        <v>420</v>
      </c>
      <c r="G41" s="127">
        <v>22</v>
      </c>
      <c r="H41" s="45"/>
      <c r="I41" s="45"/>
      <c r="J41" s="43"/>
      <c r="K41" s="43"/>
      <c r="L41" s="43"/>
      <c r="M41" s="43"/>
      <c r="N41" s="43"/>
      <c r="O41" s="43"/>
    </row>
    <row r="42" spans="1:15" x14ac:dyDescent="0.3">
      <c r="A42" s="43"/>
      <c r="B42" s="43" t="s">
        <v>540</v>
      </c>
      <c r="C42" s="43">
        <v>20</v>
      </c>
      <c r="D42" s="43"/>
      <c r="E42" s="43"/>
      <c r="F42" s="30" t="s">
        <v>418</v>
      </c>
      <c r="G42" s="127">
        <v>22</v>
      </c>
      <c r="H42" s="45"/>
      <c r="I42" s="45"/>
      <c r="J42" s="43"/>
      <c r="K42" s="43"/>
      <c r="L42" s="43"/>
      <c r="M42" s="43"/>
      <c r="N42" s="43"/>
      <c r="O42" s="43"/>
    </row>
    <row r="43" spans="1:15" x14ac:dyDescent="0.3">
      <c r="A43" s="43"/>
      <c r="B43" s="43" t="s">
        <v>541</v>
      </c>
      <c r="C43" s="43">
        <v>20</v>
      </c>
      <c r="D43" s="43"/>
      <c r="E43" s="43"/>
      <c r="H43" s="45"/>
      <c r="I43" s="45"/>
      <c r="J43" s="43"/>
      <c r="K43" s="43"/>
      <c r="L43" s="43"/>
      <c r="M43" s="43"/>
      <c r="N43" s="43"/>
      <c r="O43" s="43"/>
    </row>
    <row r="44" spans="1:15" x14ac:dyDescent="0.3">
      <c r="A44" s="43"/>
      <c r="B44" s="43" t="s">
        <v>542</v>
      </c>
      <c r="C44" s="43">
        <v>100</v>
      </c>
      <c r="D44" s="43"/>
      <c r="E44" s="43"/>
      <c r="H44" s="45"/>
      <c r="I44" s="45"/>
      <c r="J44" s="43"/>
      <c r="K44" s="43"/>
      <c r="L44" s="43"/>
      <c r="M44" s="43"/>
      <c r="N44" s="43"/>
      <c r="O44" s="43"/>
    </row>
    <row r="45" spans="1:15" x14ac:dyDescent="0.3">
      <c r="A45" s="43"/>
      <c r="B45" s="43"/>
      <c r="C45" s="43"/>
      <c r="D45" s="43"/>
      <c r="E45" s="43"/>
      <c r="H45" s="45"/>
      <c r="I45" s="45"/>
      <c r="J45" s="43"/>
      <c r="K45" s="43"/>
      <c r="L45" s="43"/>
      <c r="M45" s="43"/>
      <c r="N45" s="43"/>
      <c r="O45" s="43"/>
    </row>
    <row r="46" spans="1:15" x14ac:dyDescent="0.3">
      <c r="A46" s="43"/>
      <c r="B46" s="43"/>
      <c r="C46" s="43"/>
      <c r="D46" s="43"/>
      <c r="E46" s="43"/>
      <c r="F46" s="43"/>
      <c r="G46" s="43"/>
      <c r="H46" s="45"/>
      <c r="I46" s="45"/>
      <c r="J46" s="43"/>
      <c r="K46" s="43"/>
      <c r="L46" s="43"/>
      <c r="M46" s="43"/>
      <c r="N46" s="43"/>
      <c r="O46" s="43"/>
    </row>
    <row r="47" spans="1:15" x14ac:dyDescent="0.3">
      <c r="A47" s="43"/>
      <c r="B47" s="43" t="s">
        <v>543</v>
      </c>
      <c r="C47" s="38">
        <f>((SUMIFS(G41:G42,F41:F42,"Compleix")+SUMIFS(G41:G42,F41:F42,"Compleix parcialment"))/(G40-(SUMIFS(G41:G43,F41:F43,"No aplica"))))*100</f>
        <v>0</v>
      </c>
      <c r="D47" s="43"/>
      <c r="E47" s="43"/>
      <c r="F47" s="43"/>
      <c r="G47" s="43"/>
      <c r="H47" s="45"/>
      <c r="I47" s="45"/>
      <c r="J47" s="43"/>
      <c r="K47" s="43"/>
      <c r="L47" s="43"/>
      <c r="M47" s="43"/>
      <c r="N47" s="43"/>
      <c r="O47" s="43"/>
    </row>
    <row r="48" spans="1:15" x14ac:dyDescent="0.3">
      <c r="A48" s="43"/>
      <c r="B48" s="43"/>
      <c r="C48" s="43"/>
      <c r="D48" s="43"/>
      <c r="E48" s="43"/>
      <c r="F48" s="43"/>
      <c r="G48" s="43"/>
      <c r="H48" s="43"/>
      <c r="I48" s="43"/>
      <c r="J48" s="43"/>
      <c r="K48" s="43"/>
      <c r="L48" s="43"/>
      <c r="M48" s="43"/>
      <c r="N48" s="43"/>
      <c r="O48" s="43"/>
    </row>
    <row r="49" spans="1:15" x14ac:dyDescent="0.3">
      <c r="A49" s="43"/>
      <c r="B49" s="43" t="s">
        <v>544</v>
      </c>
      <c r="C49" s="46">
        <f>C47-C50/2</f>
        <v>-1.5</v>
      </c>
      <c r="D49" s="43"/>
      <c r="E49" s="43"/>
      <c r="F49" s="43"/>
      <c r="G49" s="43"/>
      <c r="H49" s="43"/>
      <c r="I49" s="43"/>
      <c r="J49" s="43"/>
      <c r="K49" s="43"/>
      <c r="L49" s="43"/>
      <c r="M49" s="43"/>
      <c r="N49" s="43"/>
      <c r="O49" s="43"/>
    </row>
    <row r="50" spans="1:15" x14ac:dyDescent="0.3">
      <c r="A50" s="43"/>
      <c r="B50" s="43" t="s">
        <v>545</v>
      </c>
      <c r="C50" s="43">
        <v>3</v>
      </c>
      <c r="D50" s="43"/>
      <c r="E50" s="43"/>
      <c r="F50" s="43"/>
      <c r="G50" s="43"/>
      <c r="H50" s="43"/>
      <c r="I50" s="43"/>
      <c r="J50" s="43"/>
      <c r="K50" s="43"/>
      <c r="L50" s="43"/>
      <c r="M50" s="43"/>
      <c r="N50" s="43"/>
      <c r="O50" s="43"/>
    </row>
    <row r="51" spans="1:15" x14ac:dyDescent="0.3">
      <c r="A51" s="43"/>
      <c r="B51" s="43" t="s">
        <v>546</v>
      </c>
      <c r="C51" s="46">
        <f>SUM(C39:C44)-C49-C50</f>
        <v>198.5</v>
      </c>
      <c r="D51" s="43"/>
      <c r="E51" s="43"/>
      <c r="F51" s="43"/>
      <c r="G51" s="43"/>
      <c r="H51" s="43"/>
      <c r="I51" s="43"/>
      <c r="J51" s="43"/>
      <c r="K51" s="43"/>
      <c r="L51" s="43"/>
      <c r="M51" s="43"/>
      <c r="N51" s="43"/>
      <c r="O51" s="43"/>
    </row>
    <row r="52" spans="1:15" x14ac:dyDescent="0.3">
      <c r="A52" s="43"/>
      <c r="B52" s="43"/>
      <c r="C52" s="43"/>
      <c r="D52" s="43"/>
      <c r="E52" s="43"/>
      <c r="F52" s="43"/>
      <c r="G52" s="43"/>
      <c r="H52" s="43"/>
      <c r="I52" s="43"/>
      <c r="J52" s="43"/>
      <c r="K52" s="43"/>
      <c r="L52" s="43"/>
      <c r="M52" s="43"/>
      <c r="N52" s="43"/>
      <c r="O52" s="43"/>
    </row>
    <row r="53" spans="1:15" x14ac:dyDescent="0.3">
      <c r="A53" s="43"/>
      <c r="B53" s="43"/>
      <c r="C53" s="43"/>
      <c r="D53" s="43"/>
      <c r="E53" s="43"/>
      <c r="F53" s="43"/>
      <c r="G53" s="43"/>
      <c r="H53" s="43"/>
      <c r="I53" s="43"/>
      <c r="J53" s="43"/>
      <c r="K53" s="43"/>
      <c r="L53" s="43"/>
      <c r="M53" s="43"/>
      <c r="N53" s="43"/>
      <c r="O53" s="43"/>
    </row>
    <row r="54" spans="1:15" x14ac:dyDescent="0.3">
      <c r="A54" s="43"/>
      <c r="B54" s="43"/>
      <c r="C54" s="43"/>
      <c r="D54" s="43"/>
      <c r="E54" s="43"/>
      <c r="F54" s="43"/>
      <c r="G54" s="43"/>
      <c r="H54" s="43"/>
      <c r="I54" s="43"/>
      <c r="J54" s="43"/>
      <c r="K54" s="43"/>
      <c r="L54" s="43"/>
      <c r="M54" s="43"/>
      <c r="N54" s="43"/>
      <c r="O54" s="43"/>
    </row>
    <row r="55" spans="1:15" x14ac:dyDescent="0.3">
      <c r="A55" s="43"/>
      <c r="B55" s="43"/>
      <c r="C55" s="43"/>
      <c r="D55" s="43"/>
      <c r="E55" s="43"/>
      <c r="F55" s="43"/>
      <c r="G55" s="43"/>
      <c r="H55" s="43"/>
      <c r="I55" s="43"/>
      <c r="J55" s="43"/>
      <c r="K55" s="43"/>
      <c r="L55" s="43"/>
      <c r="M55" s="43"/>
      <c r="N55" s="43"/>
      <c r="O55" s="43"/>
    </row>
    <row r="56" spans="1:15" x14ac:dyDescent="0.3">
      <c r="A56" s="43"/>
      <c r="B56" s="43"/>
      <c r="C56" s="43"/>
      <c r="D56" s="43"/>
      <c r="E56" s="43"/>
      <c r="F56" s="43"/>
      <c r="G56" s="43"/>
      <c r="H56" s="43"/>
      <c r="I56" s="43"/>
      <c r="J56" s="43"/>
      <c r="K56" s="43"/>
      <c r="L56" s="43"/>
      <c r="M56" s="43"/>
      <c r="N56" s="43"/>
      <c r="O56" s="43"/>
    </row>
    <row r="57" spans="1:15" ht="23.4" x14ac:dyDescent="0.45">
      <c r="A57" s="35"/>
      <c r="B57" s="36" t="s">
        <v>548</v>
      </c>
      <c r="C57" s="35"/>
      <c r="D57" s="35"/>
      <c r="E57" s="35"/>
      <c r="F57" s="35"/>
      <c r="G57" s="35"/>
      <c r="H57" s="35"/>
      <c r="I57" s="35"/>
      <c r="J57" s="35"/>
      <c r="K57" s="35"/>
      <c r="L57" s="35"/>
      <c r="M57" s="35"/>
      <c r="N57" s="35"/>
      <c r="O57" s="35"/>
    </row>
    <row r="58" spans="1:15" x14ac:dyDescent="0.3">
      <c r="A58" s="35"/>
      <c r="B58" s="35" t="s">
        <v>537</v>
      </c>
      <c r="C58" s="35">
        <v>20</v>
      </c>
      <c r="D58" s="35"/>
      <c r="E58" s="35"/>
      <c r="F58" s="29" t="s">
        <v>700</v>
      </c>
      <c r="G58" t="s">
        <v>547</v>
      </c>
      <c r="H58" s="35"/>
      <c r="I58" s="35"/>
      <c r="J58" s="35"/>
      <c r="K58" s="35"/>
      <c r="L58" s="35"/>
      <c r="M58" s="35"/>
      <c r="N58" s="35"/>
      <c r="O58" s="35"/>
    </row>
    <row r="59" spans="1:15" x14ac:dyDescent="0.3">
      <c r="A59" s="35"/>
      <c r="B59" s="35" t="s">
        <v>538</v>
      </c>
      <c r="C59" s="35">
        <v>20</v>
      </c>
      <c r="D59" s="35"/>
      <c r="E59" s="35"/>
      <c r="F59" s="30" t="s">
        <v>44</v>
      </c>
      <c r="G59" s="127">
        <v>38</v>
      </c>
      <c r="H59" s="35"/>
      <c r="I59" s="35"/>
      <c r="J59" s="35"/>
      <c r="K59" s="35"/>
      <c r="L59" s="35"/>
      <c r="M59" s="35"/>
      <c r="N59" s="35"/>
      <c r="O59" s="35"/>
    </row>
    <row r="60" spans="1:15" x14ac:dyDescent="0.3">
      <c r="A60" s="35"/>
      <c r="B60" s="35" t="s">
        <v>539</v>
      </c>
      <c r="C60" s="35">
        <v>20</v>
      </c>
      <c r="D60" s="35"/>
      <c r="E60" s="35"/>
      <c r="F60" s="31" t="s">
        <v>419</v>
      </c>
      <c r="G60" s="127">
        <v>6</v>
      </c>
      <c r="H60" s="37"/>
      <c r="I60" s="37"/>
      <c r="J60" s="35"/>
      <c r="K60" s="35"/>
      <c r="L60" s="35"/>
      <c r="M60" s="35"/>
      <c r="N60" s="35"/>
      <c r="O60" s="35"/>
    </row>
    <row r="61" spans="1:15" x14ac:dyDescent="0.3">
      <c r="A61" s="35"/>
      <c r="B61" s="35" t="s">
        <v>540</v>
      </c>
      <c r="C61" s="35">
        <v>20</v>
      </c>
      <c r="D61" s="35"/>
      <c r="E61" s="35"/>
      <c r="F61" s="31" t="s">
        <v>421</v>
      </c>
      <c r="G61" s="127">
        <v>9</v>
      </c>
      <c r="H61" s="37"/>
      <c r="I61" s="37"/>
      <c r="J61" s="35"/>
      <c r="K61" s="35"/>
      <c r="L61" s="35"/>
      <c r="M61" s="35"/>
      <c r="N61" s="35"/>
      <c r="O61" s="35"/>
    </row>
    <row r="62" spans="1:15" x14ac:dyDescent="0.3">
      <c r="A62" s="35"/>
      <c r="B62" s="35" t="s">
        <v>541</v>
      </c>
      <c r="C62" s="35">
        <v>20</v>
      </c>
      <c r="D62" s="35"/>
      <c r="E62" s="35"/>
      <c r="F62" s="31" t="s">
        <v>17</v>
      </c>
      <c r="G62" s="127">
        <v>23</v>
      </c>
      <c r="H62" s="37"/>
      <c r="I62" s="37"/>
      <c r="J62" s="35"/>
      <c r="K62" s="35"/>
      <c r="L62" s="35"/>
      <c r="M62" s="35"/>
      <c r="N62" s="35"/>
      <c r="O62" s="35"/>
    </row>
    <row r="63" spans="1:15" x14ac:dyDescent="0.3">
      <c r="A63" s="35"/>
      <c r="B63" s="35" t="s">
        <v>542</v>
      </c>
      <c r="C63" s="35">
        <v>100</v>
      </c>
      <c r="D63" s="35"/>
      <c r="E63" s="35"/>
      <c r="F63" s="30" t="s">
        <v>418</v>
      </c>
      <c r="G63" s="127">
        <v>38</v>
      </c>
      <c r="H63" s="37"/>
      <c r="I63" s="37"/>
      <c r="J63" s="35"/>
      <c r="K63" s="35"/>
      <c r="L63" s="35"/>
      <c r="M63" s="35"/>
      <c r="N63" s="35"/>
      <c r="O63" s="35"/>
    </row>
    <row r="64" spans="1:15" x14ac:dyDescent="0.3">
      <c r="A64" s="35"/>
      <c r="B64" s="35"/>
      <c r="C64" s="35"/>
      <c r="D64" s="35"/>
      <c r="E64" s="35"/>
      <c r="H64" s="37"/>
      <c r="I64" s="37"/>
      <c r="J64" s="35"/>
      <c r="K64" s="35"/>
      <c r="L64" s="35"/>
      <c r="M64" s="35"/>
      <c r="N64" s="35"/>
      <c r="O64" s="35"/>
    </row>
    <row r="65" spans="1:15" x14ac:dyDescent="0.3">
      <c r="A65" s="35"/>
      <c r="B65" s="35"/>
      <c r="C65" s="35"/>
      <c r="D65" s="35"/>
      <c r="E65" s="35"/>
      <c r="F65" s="35"/>
      <c r="G65" s="35"/>
      <c r="H65" s="37"/>
      <c r="I65" s="37"/>
      <c r="J65" s="35"/>
      <c r="K65" s="35"/>
      <c r="L65" s="35"/>
      <c r="M65" s="35"/>
      <c r="N65" s="35"/>
      <c r="O65" s="35"/>
    </row>
    <row r="66" spans="1:15" x14ac:dyDescent="0.3">
      <c r="A66" s="35"/>
      <c r="B66" s="35" t="s">
        <v>543</v>
      </c>
      <c r="C66" s="38">
        <f>((SUMIFS(G60:G61,F60:F61,"Compleix")+SUMIFS(G60:G61,F60:F61,"Compleix parcialment"))/(G59-(SUMIFS(G60:G62,F60:F62,"No aplica"))))*100</f>
        <v>100</v>
      </c>
      <c r="D66" s="35"/>
      <c r="E66" s="35"/>
      <c r="F66" s="35"/>
      <c r="G66" s="35"/>
      <c r="H66" s="37"/>
      <c r="I66" s="37"/>
      <c r="J66" s="35"/>
      <c r="K66" s="35"/>
      <c r="L66" s="35"/>
      <c r="M66" s="35"/>
      <c r="N66" s="35"/>
      <c r="O66" s="35"/>
    </row>
    <row r="67" spans="1:15" x14ac:dyDescent="0.3">
      <c r="A67" s="35"/>
      <c r="B67" s="35"/>
      <c r="C67" s="35"/>
      <c r="D67" s="35"/>
      <c r="E67" s="35"/>
      <c r="F67" s="35"/>
      <c r="G67" s="35"/>
      <c r="H67" s="35"/>
      <c r="I67" s="35"/>
      <c r="J67" s="35"/>
      <c r="K67" s="35"/>
      <c r="L67" s="35"/>
      <c r="M67" s="35"/>
      <c r="N67" s="35"/>
      <c r="O67" s="35"/>
    </row>
    <row r="68" spans="1:15" x14ac:dyDescent="0.3">
      <c r="A68" s="35"/>
      <c r="B68" s="35" t="s">
        <v>544</v>
      </c>
      <c r="C68" s="38">
        <f>C66-C69/2</f>
        <v>98.5</v>
      </c>
      <c r="D68" s="35"/>
      <c r="E68" s="35"/>
      <c r="F68" s="35"/>
      <c r="G68" s="35"/>
      <c r="H68" s="35"/>
      <c r="I68" s="35"/>
      <c r="J68" s="35"/>
      <c r="K68" s="35"/>
      <c r="L68" s="35"/>
      <c r="M68" s="35"/>
      <c r="N68" s="35"/>
      <c r="O68" s="35"/>
    </row>
    <row r="69" spans="1:15" x14ac:dyDescent="0.3">
      <c r="A69" s="35"/>
      <c r="B69" s="35" t="s">
        <v>545</v>
      </c>
      <c r="C69" s="35">
        <v>3</v>
      </c>
      <c r="D69" s="35"/>
      <c r="E69" s="35"/>
      <c r="F69" s="35"/>
      <c r="G69" s="35"/>
      <c r="H69" s="35"/>
      <c r="I69" s="35"/>
      <c r="J69" s="35"/>
      <c r="K69" s="35"/>
      <c r="L69" s="35"/>
      <c r="M69" s="35"/>
      <c r="N69" s="35"/>
      <c r="O69" s="35"/>
    </row>
    <row r="70" spans="1:15" x14ac:dyDescent="0.3">
      <c r="A70" s="35"/>
      <c r="B70" s="35" t="s">
        <v>546</v>
      </c>
      <c r="C70" s="38">
        <f>SUM(C58:C63)-C68-C69</f>
        <v>98.5</v>
      </c>
      <c r="D70" s="35"/>
      <c r="E70" s="35"/>
      <c r="F70" s="35"/>
      <c r="G70" s="35"/>
      <c r="H70" s="35"/>
      <c r="I70" s="35"/>
      <c r="J70" s="35"/>
      <c r="K70" s="35"/>
      <c r="L70" s="35"/>
      <c r="M70" s="35"/>
      <c r="N70" s="35"/>
      <c r="O70" s="35"/>
    </row>
    <row r="71" spans="1:15" x14ac:dyDescent="0.3">
      <c r="A71" s="35"/>
      <c r="B71" s="35"/>
      <c r="C71" s="35"/>
      <c r="D71" s="35"/>
      <c r="E71" s="35"/>
      <c r="F71" s="35"/>
      <c r="G71" s="35"/>
      <c r="H71" s="35"/>
      <c r="I71" s="35"/>
      <c r="J71" s="35"/>
      <c r="K71" s="35"/>
      <c r="L71" s="35"/>
      <c r="M71" s="35"/>
      <c r="N71" s="35"/>
      <c r="O71" s="35"/>
    </row>
    <row r="72" spans="1:15" x14ac:dyDescent="0.3">
      <c r="A72" s="35"/>
      <c r="B72" s="35"/>
      <c r="C72" s="35"/>
      <c r="D72" s="35"/>
      <c r="E72" s="35"/>
      <c r="F72" s="35"/>
      <c r="G72" s="35"/>
      <c r="H72" s="35"/>
      <c r="I72" s="35"/>
      <c r="J72" s="35"/>
      <c r="K72" s="35"/>
      <c r="L72" s="35"/>
      <c r="M72" s="35"/>
      <c r="N72" s="35"/>
      <c r="O72" s="35"/>
    </row>
    <row r="73" spans="1:15" x14ac:dyDescent="0.3">
      <c r="A73" s="35"/>
      <c r="B73" s="35"/>
      <c r="C73" s="35"/>
      <c r="D73" s="35"/>
      <c r="E73" s="35"/>
      <c r="F73" s="35"/>
      <c r="G73" s="35"/>
      <c r="H73" s="35"/>
      <c r="I73" s="35"/>
      <c r="J73" s="35"/>
      <c r="K73" s="35"/>
      <c r="L73" s="35"/>
      <c r="M73" s="35"/>
      <c r="N73" s="35"/>
      <c r="O73" s="35"/>
    </row>
    <row r="74" spans="1:15" x14ac:dyDescent="0.3">
      <c r="A74" s="35"/>
      <c r="B74" s="35"/>
      <c r="C74" s="35"/>
      <c r="D74" s="35"/>
      <c r="E74" s="35"/>
      <c r="F74" s="35"/>
      <c r="G74" s="35"/>
      <c r="H74" s="35"/>
      <c r="I74" s="35"/>
      <c r="J74" s="35"/>
      <c r="K74" s="35"/>
      <c r="L74" s="35"/>
      <c r="M74" s="35"/>
      <c r="N74" s="35"/>
      <c r="O74" s="35"/>
    </row>
    <row r="75" spans="1:15" ht="23.4" x14ac:dyDescent="0.45">
      <c r="A75" s="47"/>
      <c r="B75" s="48" t="s">
        <v>170</v>
      </c>
      <c r="C75" s="47"/>
      <c r="D75" s="47"/>
      <c r="E75" s="47"/>
      <c r="F75" s="47"/>
      <c r="G75" s="47"/>
      <c r="H75" s="47"/>
      <c r="I75" s="47"/>
      <c r="J75" s="47"/>
      <c r="K75" s="47"/>
      <c r="L75" s="47"/>
      <c r="M75" s="47"/>
      <c r="N75" s="47"/>
      <c r="O75" s="47"/>
    </row>
    <row r="76" spans="1:15" x14ac:dyDescent="0.3">
      <c r="A76" s="47"/>
      <c r="B76" s="47" t="s">
        <v>537</v>
      </c>
      <c r="C76" s="47">
        <v>20</v>
      </c>
      <c r="D76" s="47"/>
      <c r="E76" s="47"/>
      <c r="F76" s="29" t="s">
        <v>700</v>
      </c>
      <c r="G76" t="s">
        <v>547</v>
      </c>
      <c r="H76" s="47"/>
      <c r="I76" s="47"/>
      <c r="J76" s="47"/>
      <c r="K76" s="47"/>
      <c r="L76" s="47"/>
      <c r="M76" s="47"/>
      <c r="N76" s="47"/>
      <c r="O76" s="47"/>
    </row>
    <row r="77" spans="1:15" x14ac:dyDescent="0.3">
      <c r="A77" s="47"/>
      <c r="B77" s="47" t="s">
        <v>538</v>
      </c>
      <c r="C77" s="47">
        <v>20</v>
      </c>
      <c r="D77" s="47"/>
      <c r="E77" s="47"/>
      <c r="F77" s="30" t="s">
        <v>170</v>
      </c>
      <c r="G77" s="127">
        <v>9</v>
      </c>
      <c r="H77" s="47"/>
      <c r="I77" s="47"/>
      <c r="J77" s="47"/>
      <c r="K77" s="47"/>
      <c r="L77" s="47"/>
      <c r="M77" s="47"/>
      <c r="N77" s="47"/>
      <c r="O77" s="47"/>
    </row>
    <row r="78" spans="1:15" x14ac:dyDescent="0.3">
      <c r="A78" s="47"/>
      <c r="B78" s="47" t="s">
        <v>539</v>
      </c>
      <c r="C78" s="47">
        <v>20</v>
      </c>
      <c r="D78" s="47"/>
      <c r="E78" s="47"/>
      <c r="F78" s="31" t="s">
        <v>420</v>
      </c>
      <c r="G78" s="127">
        <v>9</v>
      </c>
      <c r="H78" s="49"/>
      <c r="I78" s="49"/>
      <c r="J78" s="47"/>
      <c r="K78" s="47"/>
      <c r="L78" s="47"/>
      <c r="M78" s="47"/>
      <c r="N78" s="47"/>
      <c r="O78" s="47"/>
    </row>
    <row r="79" spans="1:15" x14ac:dyDescent="0.3">
      <c r="A79" s="47"/>
      <c r="B79" s="47" t="s">
        <v>540</v>
      </c>
      <c r="C79" s="47">
        <v>20</v>
      </c>
      <c r="D79" s="47"/>
      <c r="E79" s="47"/>
      <c r="F79" s="30" t="s">
        <v>418</v>
      </c>
      <c r="G79" s="127">
        <v>9</v>
      </c>
      <c r="H79" s="49"/>
      <c r="I79" s="49"/>
      <c r="J79" s="47"/>
      <c r="K79" s="47"/>
      <c r="L79" s="47"/>
      <c r="M79" s="47"/>
      <c r="N79" s="47"/>
      <c r="O79" s="47"/>
    </row>
    <row r="80" spans="1:15" x14ac:dyDescent="0.3">
      <c r="A80" s="47"/>
      <c r="B80" s="47" t="s">
        <v>541</v>
      </c>
      <c r="C80" s="47">
        <v>20</v>
      </c>
      <c r="D80" s="47"/>
      <c r="E80" s="47"/>
      <c r="H80" s="49"/>
      <c r="I80" s="49"/>
      <c r="J80" s="47"/>
      <c r="K80" s="47"/>
      <c r="L80" s="47"/>
      <c r="M80" s="47"/>
      <c r="N80" s="47"/>
      <c r="O80" s="47"/>
    </row>
    <row r="81" spans="1:15" x14ac:dyDescent="0.3">
      <c r="A81" s="47"/>
      <c r="B81" s="47" t="s">
        <v>542</v>
      </c>
      <c r="C81" s="47">
        <v>100</v>
      </c>
      <c r="D81" s="47"/>
      <c r="E81" s="47"/>
      <c r="H81" s="49"/>
      <c r="I81" s="49"/>
      <c r="J81" s="47"/>
      <c r="K81" s="47"/>
      <c r="L81" s="47"/>
      <c r="M81" s="47"/>
      <c r="N81" s="47"/>
      <c r="O81" s="47"/>
    </row>
    <row r="82" spans="1:15" x14ac:dyDescent="0.3">
      <c r="A82" s="47"/>
      <c r="B82" s="47"/>
      <c r="C82" s="47"/>
      <c r="D82" s="47"/>
      <c r="E82" s="47"/>
      <c r="F82" s="47"/>
      <c r="G82" s="47"/>
      <c r="H82" s="49"/>
      <c r="I82" s="49"/>
      <c r="J82" s="47"/>
      <c r="K82" s="47"/>
      <c r="L82" s="47"/>
      <c r="M82" s="47"/>
      <c r="N82" s="47"/>
      <c r="O82" s="47"/>
    </row>
    <row r="83" spans="1:15" x14ac:dyDescent="0.3">
      <c r="A83" s="47"/>
      <c r="B83" s="47"/>
      <c r="C83" s="47"/>
      <c r="D83" s="47"/>
      <c r="E83" s="47"/>
      <c r="F83" s="47"/>
      <c r="G83" s="47"/>
      <c r="H83" s="49"/>
      <c r="I83" s="49"/>
      <c r="J83" s="47"/>
      <c r="K83" s="47"/>
      <c r="L83" s="47"/>
      <c r="M83" s="47"/>
      <c r="N83" s="47"/>
      <c r="O83" s="47"/>
    </row>
    <row r="84" spans="1:15" x14ac:dyDescent="0.3">
      <c r="A84" s="47"/>
      <c r="B84" s="47" t="s">
        <v>543</v>
      </c>
      <c r="C84" s="38">
        <f>((SUMIFS(G78:G79,F78:F79,"Compleix")+SUMIFS(G78:G79,F78:F79,"Compleix parcialment"))/(G77-(SUMIFS(G78:G80,F78:F80,"No aplica"))))*100</f>
        <v>0</v>
      </c>
      <c r="D84" s="47"/>
      <c r="E84" s="47"/>
      <c r="F84" s="47"/>
      <c r="G84" s="47"/>
      <c r="H84" s="49"/>
      <c r="I84" s="49"/>
      <c r="J84" s="47"/>
      <c r="K84" s="47"/>
      <c r="L84" s="47"/>
      <c r="M84" s="47"/>
      <c r="N84" s="47"/>
      <c r="O84" s="47"/>
    </row>
    <row r="85" spans="1:15" x14ac:dyDescent="0.3">
      <c r="A85" s="47"/>
      <c r="B85" s="47"/>
      <c r="C85" s="47"/>
      <c r="D85" s="47"/>
      <c r="E85" s="47"/>
      <c r="F85" s="47"/>
      <c r="G85" s="47"/>
      <c r="H85" s="47"/>
      <c r="I85" s="47"/>
      <c r="J85" s="47"/>
      <c r="K85" s="47"/>
      <c r="L85" s="47"/>
      <c r="M85" s="47"/>
      <c r="N85" s="47"/>
      <c r="O85" s="47"/>
    </row>
    <row r="86" spans="1:15" x14ac:dyDescent="0.3">
      <c r="A86" s="47"/>
      <c r="B86" s="47" t="s">
        <v>544</v>
      </c>
      <c r="C86" s="50">
        <f>C84-C87/2</f>
        <v>-1.5</v>
      </c>
      <c r="D86" s="47"/>
      <c r="E86" s="47"/>
      <c r="F86" s="47"/>
      <c r="G86" s="47"/>
      <c r="H86" s="47"/>
      <c r="I86" s="47"/>
      <c r="J86" s="47"/>
      <c r="K86" s="47"/>
      <c r="L86" s="47"/>
      <c r="M86" s="47"/>
      <c r="N86" s="47"/>
      <c r="O86" s="47"/>
    </row>
    <row r="87" spans="1:15" x14ac:dyDescent="0.3">
      <c r="A87" s="47"/>
      <c r="B87" s="47" t="s">
        <v>545</v>
      </c>
      <c r="C87" s="47">
        <v>3</v>
      </c>
      <c r="D87" s="47"/>
      <c r="E87" s="47"/>
      <c r="F87" s="47"/>
      <c r="G87" s="47"/>
      <c r="H87" s="47"/>
      <c r="I87" s="47"/>
      <c r="J87" s="47"/>
      <c r="K87" s="47"/>
      <c r="L87" s="47"/>
      <c r="M87" s="47"/>
      <c r="N87" s="47"/>
      <c r="O87" s="47"/>
    </row>
    <row r="88" spans="1:15" x14ac:dyDescent="0.3">
      <c r="A88" s="47"/>
      <c r="B88" s="47" t="s">
        <v>546</v>
      </c>
      <c r="C88" s="50">
        <f>SUM(C76:C81)-C86-C87</f>
        <v>198.5</v>
      </c>
      <c r="D88" s="47"/>
      <c r="E88" s="47"/>
      <c r="F88" s="47"/>
      <c r="G88" s="47"/>
      <c r="H88" s="47"/>
      <c r="I88" s="47"/>
      <c r="J88" s="47"/>
      <c r="K88" s="47"/>
      <c r="L88" s="47"/>
      <c r="M88" s="47"/>
      <c r="N88" s="47"/>
      <c r="O88" s="47"/>
    </row>
    <row r="89" spans="1:15" x14ac:dyDescent="0.3">
      <c r="A89" s="47"/>
      <c r="B89" s="47"/>
      <c r="C89" s="47"/>
      <c r="D89" s="47"/>
      <c r="E89" s="47"/>
      <c r="F89" s="47"/>
      <c r="G89" s="47"/>
      <c r="H89" s="47"/>
      <c r="I89" s="47"/>
      <c r="J89" s="47"/>
      <c r="K89" s="47"/>
      <c r="L89" s="47"/>
      <c r="M89" s="47"/>
      <c r="N89" s="47"/>
      <c r="O89" s="47"/>
    </row>
    <row r="90" spans="1:15" x14ac:dyDescent="0.3">
      <c r="A90" s="47"/>
      <c r="B90" s="47"/>
      <c r="C90" s="47"/>
      <c r="D90" s="47"/>
      <c r="E90" s="47"/>
      <c r="F90" s="47"/>
      <c r="G90" s="47"/>
      <c r="H90" s="47"/>
      <c r="I90" s="47"/>
      <c r="J90" s="47"/>
      <c r="K90" s="47"/>
      <c r="L90" s="47"/>
      <c r="M90" s="47"/>
      <c r="N90" s="47"/>
      <c r="O90" s="47"/>
    </row>
    <row r="91" spans="1:15" x14ac:dyDescent="0.3">
      <c r="A91" s="47"/>
      <c r="B91" s="47"/>
      <c r="C91" s="47"/>
      <c r="D91" s="47"/>
      <c r="E91" s="47"/>
      <c r="F91" s="47"/>
      <c r="G91" s="47"/>
      <c r="H91" s="47"/>
      <c r="I91" s="47"/>
      <c r="J91" s="47"/>
      <c r="K91" s="47"/>
      <c r="L91" s="47"/>
      <c r="M91" s="47"/>
      <c r="N91" s="47"/>
      <c r="O91" s="47"/>
    </row>
    <row r="92" spans="1:15" x14ac:dyDescent="0.3">
      <c r="A92" s="35"/>
      <c r="B92" s="35"/>
      <c r="C92" s="35"/>
      <c r="D92" s="35"/>
      <c r="E92" s="35"/>
      <c r="F92" s="35"/>
      <c r="G92" s="35"/>
      <c r="H92" s="35"/>
      <c r="I92" s="35"/>
      <c r="J92" s="35"/>
      <c r="K92" s="35"/>
      <c r="L92" s="35"/>
      <c r="M92" s="35"/>
      <c r="N92" s="35"/>
      <c r="O92" s="35"/>
    </row>
    <row r="93" spans="1:15" ht="23.4" x14ac:dyDescent="0.45">
      <c r="A93" s="35"/>
      <c r="B93" s="36" t="s">
        <v>37</v>
      </c>
      <c r="C93" s="35"/>
      <c r="D93" s="35"/>
      <c r="E93" s="35"/>
      <c r="F93" s="35"/>
      <c r="G93" s="35"/>
      <c r="H93" s="35"/>
      <c r="I93" s="35"/>
      <c r="J93" s="35"/>
      <c r="K93" s="35"/>
      <c r="L93" s="35"/>
      <c r="M93" s="35"/>
      <c r="N93" s="35"/>
      <c r="O93" s="35"/>
    </row>
    <row r="94" spans="1:15" x14ac:dyDescent="0.3">
      <c r="A94" s="35"/>
      <c r="B94" s="35" t="s">
        <v>537</v>
      </c>
      <c r="C94" s="35">
        <v>20</v>
      </c>
      <c r="D94" s="35"/>
      <c r="E94" s="35"/>
      <c r="F94" s="29" t="s">
        <v>700</v>
      </c>
      <c r="G94" t="s">
        <v>547</v>
      </c>
      <c r="H94" s="35"/>
      <c r="I94" s="35"/>
      <c r="J94" s="35"/>
      <c r="K94" s="35"/>
      <c r="L94" s="35"/>
      <c r="M94" s="35"/>
      <c r="N94" s="35"/>
      <c r="O94" s="35"/>
    </row>
    <row r="95" spans="1:15" x14ac:dyDescent="0.3">
      <c r="A95" s="35"/>
      <c r="B95" s="35" t="s">
        <v>538</v>
      </c>
      <c r="C95" s="35">
        <v>20</v>
      </c>
      <c r="D95" s="35"/>
      <c r="E95" s="35"/>
      <c r="F95" s="30" t="s">
        <v>37</v>
      </c>
      <c r="G95" s="127">
        <v>22</v>
      </c>
      <c r="H95" s="35"/>
      <c r="I95" s="35"/>
      <c r="J95" s="35"/>
      <c r="K95" s="35"/>
      <c r="L95" s="35"/>
      <c r="M95" s="35"/>
      <c r="N95" s="35"/>
      <c r="O95" s="35"/>
    </row>
    <row r="96" spans="1:15" x14ac:dyDescent="0.3">
      <c r="A96" s="35"/>
      <c r="B96" s="35" t="s">
        <v>539</v>
      </c>
      <c r="C96" s="35">
        <v>20</v>
      </c>
      <c r="D96" s="35"/>
      <c r="E96" s="35"/>
      <c r="F96" s="31" t="s">
        <v>420</v>
      </c>
      <c r="G96" s="127">
        <v>22</v>
      </c>
      <c r="H96" s="37"/>
      <c r="I96" s="37"/>
      <c r="J96" s="35"/>
      <c r="K96" s="35"/>
      <c r="L96" s="35"/>
      <c r="M96" s="35"/>
      <c r="N96" s="35"/>
      <c r="O96" s="35"/>
    </row>
    <row r="97" spans="1:15" x14ac:dyDescent="0.3">
      <c r="A97" s="35"/>
      <c r="B97" s="35" t="s">
        <v>540</v>
      </c>
      <c r="C97" s="35">
        <v>20</v>
      </c>
      <c r="D97" s="35"/>
      <c r="E97" s="35"/>
      <c r="F97" s="30" t="s">
        <v>418</v>
      </c>
      <c r="G97" s="127">
        <v>22</v>
      </c>
      <c r="H97" s="37"/>
      <c r="I97" s="37"/>
      <c r="J97" s="35"/>
      <c r="K97" s="35"/>
      <c r="L97" s="35"/>
      <c r="M97" s="35"/>
      <c r="N97" s="35"/>
      <c r="O97" s="35"/>
    </row>
    <row r="98" spans="1:15" x14ac:dyDescent="0.3">
      <c r="A98" s="35"/>
      <c r="B98" s="35" t="s">
        <v>541</v>
      </c>
      <c r="C98" s="35">
        <v>20</v>
      </c>
      <c r="D98" s="35"/>
      <c r="E98" s="35"/>
      <c r="H98" s="37"/>
      <c r="I98" s="37"/>
      <c r="J98" s="35"/>
      <c r="K98" s="35"/>
      <c r="L98" s="35"/>
      <c r="M98" s="35"/>
      <c r="N98" s="35"/>
      <c r="O98" s="35"/>
    </row>
    <row r="99" spans="1:15" x14ac:dyDescent="0.3">
      <c r="A99" s="35"/>
      <c r="B99" s="35" t="s">
        <v>542</v>
      </c>
      <c r="C99" s="35">
        <v>100</v>
      </c>
      <c r="D99" s="35"/>
      <c r="E99" s="35"/>
      <c r="H99" s="37"/>
      <c r="I99" s="37"/>
      <c r="J99" s="35"/>
      <c r="K99" s="35"/>
      <c r="L99" s="35"/>
      <c r="M99" s="35"/>
      <c r="N99" s="35"/>
      <c r="O99" s="35"/>
    </row>
    <row r="100" spans="1:15" x14ac:dyDescent="0.3">
      <c r="A100" s="35"/>
      <c r="B100" s="35"/>
      <c r="C100" s="35"/>
      <c r="D100" s="35"/>
      <c r="E100" s="35"/>
      <c r="F100" s="35"/>
      <c r="G100" s="35"/>
      <c r="H100" s="37"/>
      <c r="I100" s="37"/>
      <c r="J100" s="35"/>
      <c r="K100" s="35"/>
      <c r="L100" s="35"/>
      <c r="M100" s="35"/>
      <c r="N100" s="35"/>
      <c r="O100" s="35"/>
    </row>
    <row r="101" spans="1:15" x14ac:dyDescent="0.3">
      <c r="A101" s="35"/>
      <c r="B101" s="35"/>
      <c r="C101" s="35"/>
      <c r="D101" s="35"/>
      <c r="E101" s="35"/>
      <c r="F101" s="35"/>
      <c r="G101" s="35"/>
      <c r="H101" s="37"/>
      <c r="I101" s="37"/>
      <c r="J101" s="35"/>
      <c r="K101" s="35"/>
      <c r="L101" s="35"/>
      <c r="M101" s="35"/>
      <c r="N101" s="35"/>
      <c r="O101" s="35"/>
    </row>
    <row r="102" spans="1:15" x14ac:dyDescent="0.3">
      <c r="A102" s="35"/>
      <c r="B102" s="35" t="s">
        <v>543</v>
      </c>
      <c r="C102" s="38">
        <f>((SUMIFS(G96:G97,F96:F97,"Compleix")+SUMIFS(G96:G97,F96:F97,"Compleix parcialment"))/(G95-(SUMIFS(G96:G98,F96:F98,"No aplica"))))*100</f>
        <v>0</v>
      </c>
      <c r="D102" s="35"/>
      <c r="E102" s="35"/>
      <c r="F102" s="35"/>
      <c r="G102" s="35"/>
      <c r="H102" s="37"/>
      <c r="I102" s="37"/>
      <c r="J102" s="35"/>
      <c r="K102" s="35"/>
      <c r="L102" s="35"/>
      <c r="M102" s="35"/>
      <c r="N102" s="35"/>
      <c r="O102" s="35"/>
    </row>
    <row r="103" spans="1:15" x14ac:dyDescent="0.3">
      <c r="A103" s="35"/>
      <c r="B103" s="35"/>
      <c r="C103" s="35"/>
      <c r="D103" s="35"/>
      <c r="E103" s="35"/>
      <c r="F103" s="35"/>
      <c r="G103" s="35"/>
      <c r="H103" s="35"/>
      <c r="I103" s="35"/>
      <c r="J103" s="35"/>
      <c r="K103" s="35"/>
      <c r="L103" s="35"/>
      <c r="M103" s="35"/>
      <c r="N103" s="35"/>
      <c r="O103" s="35"/>
    </row>
    <row r="104" spans="1:15" x14ac:dyDescent="0.3">
      <c r="A104" s="35"/>
      <c r="B104" s="35" t="s">
        <v>544</v>
      </c>
      <c r="C104" s="38">
        <f>C102-C105/2</f>
        <v>-1.5</v>
      </c>
      <c r="D104" s="35"/>
      <c r="E104" s="35"/>
      <c r="F104" s="35"/>
      <c r="G104" s="35"/>
      <c r="H104" s="35"/>
      <c r="I104" s="35"/>
      <c r="J104" s="35"/>
      <c r="K104" s="35"/>
      <c r="L104" s="35"/>
      <c r="M104" s="35"/>
      <c r="N104" s="35"/>
      <c r="O104" s="35"/>
    </row>
    <row r="105" spans="1:15" x14ac:dyDescent="0.3">
      <c r="A105" s="35"/>
      <c r="B105" s="35" t="s">
        <v>545</v>
      </c>
      <c r="C105" s="35">
        <v>3</v>
      </c>
      <c r="D105" s="35"/>
      <c r="E105" s="35"/>
      <c r="F105" s="35"/>
      <c r="G105" s="35"/>
      <c r="H105" s="35"/>
      <c r="I105" s="35"/>
      <c r="J105" s="35"/>
      <c r="K105" s="35"/>
      <c r="L105" s="35"/>
      <c r="M105" s="35"/>
      <c r="N105" s="35"/>
      <c r="O105" s="35"/>
    </row>
    <row r="106" spans="1:15" x14ac:dyDescent="0.3">
      <c r="A106" s="35"/>
      <c r="B106" s="35" t="s">
        <v>546</v>
      </c>
      <c r="C106" s="38">
        <f>SUM(C94:C99)-C104-C105</f>
        <v>198.5</v>
      </c>
      <c r="D106" s="35"/>
      <c r="E106" s="35"/>
      <c r="F106" s="35"/>
      <c r="G106" s="35"/>
      <c r="H106" s="35"/>
      <c r="I106" s="35"/>
      <c r="J106" s="35"/>
      <c r="K106" s="35"/>
      <c r="L106" s="35"/>
      <c r="M106" s="35"/>
      <c r="N106" s="35"/>
      <c r="O106" s="35"/>
    </row>
    <row r="107" spans="1:15" x14ac:dyDescent="0.3">
      <c r="A107" s="35"/>
      <c r="B107" s="35"/>
      <c r="C107" s="35"/>
      <c r="D107" s="35"/>
      <c r="E107" s="35"/>
      <c r="F107" s="35"/>
      <c r="G107" s="35"/>
      <c r="H107" s="35"/>
      <c r="I107" s="35"/>
      <c r="J107" s="35"/>
      <c r="K107" s="35"/>
      <c r="L107" s="35"/>
      <c r="M107" s="35"/>
      <c r="N107" s="35"/>
      <c r="O107" s="35"/>
    </row>
    <row r="108" spans="1:15" x14ac:dyDescent="0.3">
      <c r="A108" s="35"/>
      <c r="B108" s="35"/>
      <c r="C108" s="35"/>
      <c r="D108" s="35"/>
      <c r="E108" s="35"/>
      <c r="F108" s="35"/>
      <c r="G108" s="35"/>
      <c r="H108" s="35"/>
      <c r="I108" s="35"/>
      <c r="J108" s="35"/>
      <c r="K108" s="35"/>
      <c r="L108" s="35"/>
      <c r="M108" s="35"/>
      <c r="N108" s="35"/>
      <c r="O108" s="35"/>
    </row>
    <row r="109" spans="1:15" x14ac:dyDescent="0.3">
      <c r="A109" s="35"/>
      <c r="B109" s="35"/>
      <c r="C109" s="35"/>
      <c r="D109" s="35"/>
      <c r="E109" s="35"/>
      <c r="F109" s="35"/>
      <c r="G109" s="35"/>
      <c r="H109" s="35"/>
      <c r="I109" s="35"/>
      <c r="J109" s="35"/>
      <c r="K109" s="35"/>
      <c r="L109" s="35"/>
      <c r="M109" s="35"/>
      <c r="N109" s="35"/>
      <c r="O109" s="35"/>
    </row>
    <row r="110" spans="1:15" x14ac:dyDescent="0.3">
      <c r="A110" s="35"/>
      <c r="B110" s="35"/>
      <c r="C110" s="35"/>
      <c r="D110" s="35"/>
      <c r="E110" s="35"/>
      <c r="F110" s="35"/>
      <c r="G110" s="35"/>
      <c r="H110" s="35"/>
      <c r="I110" s="35"/>
      <c r="J110" s="35"/>
      <c r="K110" s="35"/>
      <c r="L110" s="35"/>
      <c r="M110" s="35"/>
      <c r="N110" s="35"/>
      <c r="O110" s="35"/>
    </row>
  </sheetData>
  <pageMargins left="0.7" right="0.7" top="0.75" bottom="0.75" header="0.3" footer="0.3"/>
  <pageSetup paperSize="9" orientation="portrait" verticalDpi="0" r:id="rId7"/>
  <drawing r:id="rId8"/>
  <extLst>
    <ext xmlns:x14="http://schemas.microsoft.com/office/spreadsheetml/2009/9/main" uri="{78C0D931-6437-407d-A8EE-F0AAD7539E65}">
      <x14:conditionalFormattings>
        <x14:conditionalFormatting xmlns:xm="http://schemas.microsoft.com/office/excel/2006/main">
          <x14:cfRule type="cellIs" priority="1" operator="equal" id="{8DD0A80B-1F02-4E0F-80B6-C9FEB4751669}">
            <xm:f>'Taules auxiliars'!$A$4</xm:f>
            <x14:dxf>
              <font>
                <b val="0"/>
                <i val="0"/>
                <color rgb="FFC00000"/>
              </font>
            </x14:dxf>
          </x14:cfRule>
          <x14:cfRule type="cellIs" priority="2" operator="equal" id="{53278D99-0563-4051-A58E-6BB530F49201}">
            <xm:f>'Taules auxiliars'!$A$3</xm:f>
            <x14:dxf>
              <font>
                <color rgb="FFFFC000"/>
              </font>
            </x14:dxf>
          </x14:cfRule>
          <x14:cfRule type="cellIs" priority="3" operator="equal" id="{BB2A2999-838B-4D22-9C06-CA5635EF040C}">
            <xm:f>'Taules auxiliars'!$A$2</xm:f>
            <x14:dxf>
              <font>
                <color theme="6"/>
              </font>
            </x14:dxf>
          </x14:cfRule>
          <xm:sqref>F2:F18</xm:sqref>
        </x14:conditionalFormatting>
        <x14:conditionalFormatting xmlns:xm="http://schemas.microsoft.com/office/excel/2006/main">
          <x14:cfRule type="cellIs" priority="19" operator="equal" id="{1EDC728F-0B7D-4564-9D17-BB0A10B47CC9}">
            <xm:f>'Taules auxiliars'!$A$4</xm:f>
            <x14:dxf>
              <font>
                <b val="0"/>
                <i val="0"/>
                <color rgb="FFC00000"/>
              </font>
            </x14:dxf>
          </x14:cfRule>
          <x14:cfRule type="cellIs" priority="20" operator="equal" id="{4BEE21D2-E274-43C8-A365-B47A2C034F75}">
            <xm:f>'Taules auxiliars'!$A$3</xm:f>
            <x14:dxf>
              <font>
                <color rgb="FFFFC000"/>
              </font>
            </x14:dxf>
          </x14:cfRule>
          <x14:cfRule type="cellIs" priority="21" operator="equal" id="{7F15E241-CE1D-49CE-B61D-21D39B0DCD55}">
            <xm:f>'Taules auxiliars'!$A$2</xm:f>
            <x14:dxf>
              <font>
                <color theme="6"/>
              </font>
            </x14:dxf>
          </x14:cfRule>
          <xm:sqref>F20:F37</xm:sqref>
        </x14:conditionalFormatting>
        <x14:conditionalFormatting xmlns:xm="http://schemas.microsoft.com/office/excel/2006/main">
          <x14:cfRule type="cellIs" priority="13" operator="equal" id="{3A9E719B-D7FA-44C3-BDA1-F8619F64E7B5}">
            <xm:f>'Taules auxiliars'!$A$4</xm:f>
            <x14:dxf>
              <font>
                <b val="0"/>
                <i val="0"/>
                <color rgb="FFC00000"/>
              </font>
            </x14:dxf>
          </x14:cfRule>
          <x14:cfRule type="cellIs" priority="14" operator="equal" id="{78508D32-5C58-4BE3-A33E-07B00263155B}">
            <xm:f>'Taules auxiliars'!$A$3</xm:f>
            <x14:dxf>
              <font>
                <color rgb="FFFFC000"/>
              </font>
            </x14:dxf>
          </x14:cfRule>
          <x14:cfRule type="cellIs" priority="15" operator="equal" id="{044511A7-1424-47EB-8BF1-A965FB924E6A}">
            <xm:f>'Taules auxiliars'!$A$2</xm:f>
            <x14:dxf>
              <font>
                <color theme="6"/>
              </font>
            </x14:dxf>
          </x14:cfRule>
          <xm:sqref>F39:F56</xm:sqref>
        </x14:conditionalFormatting>
        <x14:conditionalFormatting xmlns:xm="http://schemas.microsoft.com/office/excel/2006/main">
          <x14:cfRule type="cellIs" priority="10" operator="equal" id="{D0F37CD9-9A6E-47FA-A627-73822CB22E97}">
            <xm:f>'Taules auxiliars'!$A$4</xm:f>
            <x14:dxf>
              <font>
                <b val="0"/>
                <i val="0"/>
                <color rgb="FFC00000"/>
              </font>
            </x14:dxf>
          </x14:cfRule>
          <x14:cfRule type="cellIs" priority="11" operator="equal" id="{77E56238-2FDB-4409-8422-045DCE992275}">
            <xm:f>'Taules auxiliars'!$A$3</xm:f>
            <x14:dxf>
              <font>
                <color rgb="FFFFC000"/>
              </font>
            </x14:dxf>
          </x14:cfRule>
          <x14:cfRule type="cellIs" priority="12" operator="equal" id="{3F2BE406-9673-4064-ACF4-8E807080DB02}">
            <xm:f>'Taules auxiliars'!$A$2</xm:f>
            <x14:dxf>
              <font>
                <color theme="6"/>
              </font>
            </x14:dxf>
          </x14:cfRule>
          <xm:sqref>F58:F74</xm:sqref>
        </x14:conditionalFormatting>
        <x14:conditionalFormatting xmlns:xm="http://schemas.microsoft.com/office/excel/2006/main">
          <x14:cfRule type="cellIs" priority="7" operator="equal" id="{F48F0F0E-A0EB-4FDF-AB87-41F71E86053A}">
            <xm:f>'Taules auxiliars'!$A$4</xm:f>
            <x14:dxf>
              <font>
                <b val="0"/>
                <i val="0"/>
                <color rgb="FFC00000"/>
              </font>
            </x14:dxf>
          </x14:cfRule>
          <x14:cfRule type="cellIs" priority="8" operator="equal" id="{64562A1F-3BE3-4C13-B0F7-F95B11CD25A5}">
            <xm:f>'Taules auxiliars'!$A$3</xm:f>
            <x14:dxf>
              <font>
                <color rgb="FFFFC000"/>
              </font>
            </x14:dxf>
          </x14:cfRule>
          <x14:cfRule type="cellIs" priority="9" operator="equal" id="{6B9698FE-CA85-458C-8196-A6750B9E5B69}">
            <xm:f>'Taules auxiliars'!$A$2</xm:f>
            <x14:dxf>
              <font>
                <color theme="6"/>
              </font>
            </x14:dxf>
          </x14:cfRule>
          <xm:sqref>F76:F92</xm:sqref>
        </x14:conditionalFormatting>
        <x14:conditionalFormatting xmlns:xm="http://schemas.microsoft.com/office/excel/2006/main">
          <x14:cfRule type="cellIs" priority="4" operator="equal" id="{6858F69C-C9CA-424C-A3A5-5DAD2AE9F9E3}">
            <xm:f>'Taules auxiliars'!$A$4</xm:f>
            <x14:dxf>
              <font>
                <b val="0"/>
                <i val="0"/>
                <color rgb="FFC00000"/>
              </font>
            </x14:dxf>
          </x14:cfRule>
          <x14:cfRule type="cellIs" priority="5" operator="equal" id="{58E2AA62-BD00-4C38-BBC2-DCF621564505}">
            <xm:f>'Taules auxiliars'!$A$3</xm:f>
            <x14:dxf>
              <font>
                <color rgb="FFFFC000"/>
              </font>
            </x14:dxf>
          </x14:cfRule>
          <x14:cfRule type="cellIs" priority="6" operator="equal" id="{3D53E4CB-73E4-44AA-BBB3-6C4F97DE261C}">
            <xm:f>'Taules auxiliars'!$A$2</xm:f>
            <x14:dxf>
              <font>
                <color theme="6"/>
              </font>
            </x14:dxf>
          </x14:cfRule>
          <xm:sqref>F94:F110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
  <sheetViews>
    <sheetView workbookViewId="0">
      <selection activeCell="B2" sqref="B2"/>
    </sheetView>
  </sheetViews>
  <sheetFormatPr defaultColWidth="11.44140625" defaultRowHeight="14.4" x14ac:dyDescent="0.3"/>
  <cols>
    <col min="1" max="1" width="34" customWidth="1"/>
  </cols>
  <sheetData>
    <row r="1" spans="1:3" x14ac:dyDescent="0.3">
      <c r="A1" t="s">
        <v>549</v>
      </c>
      <c r="B1" t="s">
        <v>550</v>
      </c>
      <c r="C1" t="s">
        <v>555</v>
      </c>
    </row>
    <row r="2" spans="1:3" x14ac:dyDescent="0.3">
      <c r="A2" t="s">
        <v>551</v>
      </c>
      <c r="B2" s="122">
        <f>((IF('taules dinàmiques'!$A$16="Compleix",'taules dinàmiques'!$B$16))+(IF('taules dinàmiques'!$A$17="Compleix parcialment",'taules dinàmiques'!$B$17)))/(GETPIVOTDATA("Compleix?",'taules dinàmiques'!$A$15)-(SUMIFS('taules dinàmiques'!B16:B19,'taules dinàmiques'!A16:A19,"No aplica")))</f>
        <v>0.27966101694915252</v>
      </c>
      <c r="C2" s="34">
        <f>1-B2</f>
        <v>0.72033898305084754</v>
      </c>
    </row>
    <row r="3" spans="1:3" x14ac:dyDescent="0.3">
      <c r="A3" t="s">
        <v>552</v>
      </c>
      <c r="B3" s="58">
        <f>Infoparticipa!G4/Infoparticipa!F4</f>
        <v>0</v>
      </c>
      <c r="C3" s="34">
        <f>1-B3</f>
        <v>1</v>
      </c>
    </row>
  </sheetData>
  <pageMargins left="0.7" right="0.7" top="0.75" bottom="0.75" header="0.3" footer="0.3"/>
  <pageSetup paperSize="9" orientation="portrait" verticalDpi="0" r:id="rId1"/>
  <ignoredErrors>
    <ignoredError sqref="B3" calculatedColum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49"/>
  <sheetViews>
    <sheetView zoomScale="85" zoomScaleNormal="85" workbookViewId="0">
      <selection activeCell="G26" sqref="G26"/>
    </sheetView>
  </sheetViews>
  <sheetFormatPr defaultColWidth="11.44140625" defaultRowHeight="14.4" x14ac:dyDescent="0.3"/>
  <cols>
    <col min="4" max="4" width="11.44140625" customWidth="1"/>
    <col min="5" max="7" width="20.77734375" customWidth="1"/>
  </cols>
  <sheetData>
    <row r="1" spans="1:19" x14ac:dyDescent="0.3">
      <c r="B1" s="29" t="s">
        <v>416</v>
      </c>
      <c r="C1" t="s">
        <v>701</v>
      </c>
      <c r="E1" s="97"/>
      <c r="F1" s="97"/>
      <c r="G1" s="97"/>
      <c r="H1" s="97"/>
      <c r="I1" s="97"/>
      <c r="K1" s="62" t="s">
        <v>557</v>
      </c>
      <c r="L1" s="29" t="s">
        <v>416</v>
      </c>
      <c r="M1" t="s">
        <v>701</v>
      </c>
    </row>
    <row r="2" spans="1:19" x14ac:dyDescent="0.3">
      <c r="E2" s="97"/>
      <c r="F2" s="97"/>
      <c r="G2" s="97"/>
      <c r="H2" s="97"/>
      <c r="I2" s="97"/>
      <c r="K2" s="61"/>
    </row>
    <row r="3" spans="1:19" ht="17.399999999999999" x14ac:dyDescent="0.3">
      <c r="A3" s="62" t="s">
        <v>15</v>
      </c>
      <c r="B3" t="s">
        <v>417</v>
      </c>
      <c r="E3" s="97"/>
      <c r="F3" s="98"/>
      <c r="G3" s="97"/>
      <c r="H3" s="97"/>
      <c r="I3" s="97"/>
      <c r="M3" s="29" t="s">
        <v>699</v>
      </c>
    </row>
    <row r="4" spans="1:19" x14ac:dyDescent="0.3">
      <c r="A4" s="59"/>
      <c r="B4" s="127">
        <v>141</v>
      </c>
      <c r="E4" s="97"/>
      <c r="F4" s="97"/>
      <c r="G4" s="97"/>
      <c r="H4" s="97"/>
      <c r="I4" s="97"/>
      <c r="M4" t="s">
        <v>702</v>
      </c>
    </row>
    <row r="5" spans="1:19" ht="16.5" customHeight="1" x14ac:dyDescent="0.3">
      <c r="E5" s="60" t="s">
        <v>302</v>
      </c>
      <c r="F5" s="60" t="s">
        <v>556</v>
      </c>
      <c r="G5" s="60" t="s">
        <v>304</v>
      </c>
      <c r="H5" s="97"/>
      <c r="I5" s="97"/>
      <c r="L5" t="s">
        <v>547</v>
      </c>
      <c r="M5" s="127">
        <v>141</v>
      </c>
    </row>
    <row r="6" spans="1:19" ht="39" customHeight="1" x14ac:dyDescent="0.3">
      <c r="E6" s="99">
        <f>$B$10</f>
        <v>70</v>
      </c>
      <c r="F6" s="99">
        <f>$B$21</f>
        <v>27</v>
      </c>
      <c r="G6" s="99">
        <f>$B$21</f>
        <v>27</v>
      </c>
      <c r="H6" s="97"/>
      <c r="I6" s="97"/>
    </row>
    <row r="7" spans="1:19" ht="52.5" customHeight="1" x14ac:dyDescent="0.3">
      <c r="A7" s="61" t="s">
        <v>14</v>
      </c>
      <c r="B7" s="29" t="s">
        <v>416</v>
      </c>
      <c r="C7" t="s">
        <v>703</v>
      </c>
      <c r="E7" s="99"/>
      <c r="F7" s="99"/>
      <c r="G7" s="99"/>
      <c r="H7" s="97"/>
      <c r="I7" s="97"/>
      <c r="K7" s="61" t="s">
        <v>558</v>
      </c>
      <c r="L7" s="29" t="s">
        <v>416</v>
      </c>
      <c r="M7" t="s">
        <v>703</v>
      </c>
      <c r="N7" s="39"/>
      <c r="O7" s="39"/>
      <c r="P7" s="39"/>
      <c r="Q7" s="39"/>
      <c r="R7" s="39"/>
      <c r="S7" s="39"/>
    </row>
    <row r="8" spans="1:19" ht="18.75" customHeight="1" x14ac:dyDescent="0.3">
      <c r="A8" s="39"/>
      <c r="B8" s="39"/>
      <c r="E8" s="100"/>
      <c r="F8" s="100"/>
      <c r="G8" s="100"/>
      <c r="H8" s="97"/>
      <c r="I8" s="97"/>
      <c r="L8" s="39"/>
      <c r="M8" s="39"/>
      <c r="N8" s="39"/>
      <c r="O8" s="39"/>
      <c r="P8" s="39"/>
      <c r="Q8" s="39"/>
      <c r="R8" s="39"/>
      <c r="S8" s="39"/>
    </row>
    <row r="9" spans="1:19" ht="16.5" customHeight="1" x14ac:dyDescent="0.3">
      <c r="A9" s="39"/>
      <c r="B9" t="s">
        <v>417</v>
      </c>
      <c r="E9" s="60" t="s">
        <v>305</v>
      </c>
      <c r="F9" s="60" t="s">
        <v>306</v>
      </c>
      <c r="G9" s="60" t="s">
        <v>307</v>
      </c>
      <c r="H9" s="97"/>
      <c r="I9" s="97"/>
      <c r="M9" s="29" t="s">
        <v>699</v>
      </c>
    </row>
    <row r="10" spans="1:19" ht="23.4" x14ac:dyDescent="0.3">
      <c r="A10" s="39"/>
      <c r="B10" s="127">
        <v>70</v>
      </c>
      <c r="E10" s="99">
        <f>$B$15</f>
        <v>55</v>
      </c>
      <c r="F10" s="99">
        <f>$B$21</f>
        <v>27</v>
      </c>
      <c r="G10" s="99">
        <f>$B$21</f>
        <v>27</v>
      </c>
      <c r="H10" s="97"/>
      <c r="I10" s="97"/>
      <c r="M10" t="s">
        <v>702</v>
      </c>
      <c r="N10" t="s">
        <v>418</v>
      </c>
    </row>
    <row r="11" spans="1:19" ht="52.5" customHeight="1" x14ac:dyDescent="0.3">
      <c r="B11" s="30"/>
      <c r="E11" s="99"/>
      <c r="F11" s="99"/>
      <c r="G11" s="99"/>
      <c r="H11" s="97"/>
      <c r="I11" s="97"/>
      <c r="L11" t="s">
        <v>547</v>
      </c>
      <c r="M11" s="127">
        <v>70</v>
      </c>
      <c r="N11" s="127">
        <v>70</v>
      </c>
    </row>
    <row r="12" spans="1:19" ht="18.75" customHeight="1" x14ac:dyDescent="0.3">
      <c r="A12" s="63" t="s">
        <v>12</v>
      </c>
      <c r="B12" s="29" t="s">
        <v>416</v>
      </c>
      <c r="C12" t="s">
        <v>703</v>
      </c>
      <c r="E12" s="100"/>
      <c r="F12" s="100"/>
      <c r="G12" s="100"/>
      <c r="H12" s="97"/>
      <c r="I12" s="97"/>
    </row>
    <row r="13" spans="1:19" ht="16.5" customHeight="1" x14ac:dyDescent="0.3">
      <c r="A13" s="43"/>
      <c r="B13" s="43"/>
      <c r="E13" s="60" t="s">
        <v>309</v>
      </c>
      <c r="F13" s="60" t="s">
        <v>308</v>
      </c>
      <c r="G13" s="60" t="s">
        <v>310</v>
      </c>
      <c r="H13" s="97"/>
      <c r="I13" s="97"/>
    </row>
    <row r="14" spans="1:19" ht="23.4" x14ac:dyDescent="0.3">
      <c r="A14" s="43"/>
      <c r="B14" t="s">
        <v>417</v>
      </c>
      <c r="E14" s="99">
        <f>$B$4</f>
        <v>141</v>
      </c>
      <c r="F14" s="99">
        <f>$B$21</f>
        <v>27</v>
      </c>
      <c r="G14" s="99">
        <f>$B$21</f>
        <v>27</v>
      </c>
      <c r="H14" s="97"/>
      <c r="I14" s="97"/>
    </row>
    <row r="15" spans="1:19" ht="52.5" customHeight="1" x14ac:dyDescent="0.3">
      <c r="A15" s="43"/>
      <c r="B15" s="127">
        <v>55</v>
      </c>
      <c r="E15" s="99"/>
      <c r="F15" s="99"/>
      <c r="G15" s="99"/>
      <c r="H15" s="97"/>
      <c r="I15" s="97"/>
      <c r="K15" s="63" t="s">
        <v>559</v>
      </c>
      <c r="L15" s="29" t="s">
        <v>416</v>
      </c>
      <c r="M15" t="s">
        <v>703</v>
      </c>
      <c r="N15" s="43"/>
      <c r="O15" s="43"/>
      <c r="P15" s="43"/>
      <c r="Q15" s="43"/>
      <c r="R15" s="43"/>
      <c r="S15" s="43"/>
    </row>
    <row r="16" spans="1:19" ht="18.75" customHeight="1" x14ac:dyDescent="0.3">
      <c r="B16" s="30"/>
      <c r="E16" s="100"/>
      <c r="F16" s="100"/>
      <c r="G16" s="100"/>
      <c r="H16" s="97"/>
      <c r="I16" s="97"/>
      <c r="L16" s="43"/>
      <c r="M16" s="43"/>
      <c r="N16" s="43"/>
      <c r="O16" s="43"/>
      <c r="P16" s="43"/>
      <c r="Q16" s="43"/>
      <c r="R16" s="43"/>
      <c r="S16" s="43"/>
    </row>
    <row r="17" spans="1:19" ht="16.5" customHeight="1" x14ac:dyDescent="0.3">
      <c r="E17" s="60" t="s">
        <v>311</v>
      </c>
      <c r="F17" s="60" t="s">
        <v>312</v>
      </c>
      <c r="G17" s="60" t="s">
        <v>313</v>
      </c>
      <c r="H17" s="97"/>
      <c r="I17" s="97"/>
      <c r="M17" s="29" t="s">
        <v>699</v>
      </c>
    </row>
    <row r="18" spans="1:19" ht="23.4" x14ac:dyDescent="0.3">
      <c r="A18" s="66" t="s">
        <v>13</v>
      </c>
      <c r="B18" s="29" t="s">
        <v>416</v>
      </c>
      <c r="C18" t="s">
        <v>703</v>
      </c>
      <c r="E18" s="99">
        <f>$B$15</f>
        <v>55</v>
      </c>
      <c r="F18" s="99">
        <f>$B$21</f>
        <v>27</v>
      </c>
      <c r="G18" s="99">
        <f>$B$21</f>
        <v>27</v>
      </c>
      <c r="H18" s="97"/>
      <c r="I18" s="97"/>
      <c r="M18" t="s">
        <v>702</v>
      </c>
      <c r="N18" t="s">
        <v>418</v>
      </c>
    </row>
    <row r="19" spans="1:19" ht="52.5" customHeight="1" x14ac:dyDescent="0.3">
      <c r="A19" s="47"/>
      <c r="B19" s="47"/>
      <c r="E19" s="97"/>
      <c r="F19" s="97"/>
      <c r="G19" s="97"/>
      <c r="H19" s="97"/>
      <c r="I19" s="97"/>
      <c r="L19" t="s">
        <v>547</v>
      </c>
      <c r="M19" s="127">
        <v>55</v>
      </c>
      <c r="N19" s="127">
        <v>55</v>
      </c>
    </row>
    <row r="20" spans="1:19" ht="18.75" customHeight="1" x14ac:dyDescent="0.3">
      <c r="A20" s="47"/>
      <c r="B20" t="s">
        <v>417</v>
      </c>
      <c r="E20" s="97"/>
      <c r="F20" s="97"/>
      <c r="G20" s="97"/>
      <c r="H20" s="97"/>
      <c r="I20" s="97"/>
    </row>
    <row r="21" spans="1:19" x14ac:dyDescent="0.3">
      <c r="A21" s="47"/>
      <c r="B21" s="127">
        <v>27</v>
      </c>
      <c r="E21" s="97"/>
      <c r="F21" s="97"/>
      <c r="G21" s="97"/>
      <c r="H21" s="97"/>
      <c r="I21" s="97"/>
    </row>
    <row r="22" spans="1:19" x14ac:dyDescent="0.3">
      <c r="B22" s="30"/>
      <c r="E22" s="97"/>
      <c r="F22" s="97"/>
      <c r="G22" s="97"/>
      <c r="H22" s="97"/>
      <c r="I22" s="97"/>
    </row>
    <row r="23" spans="1:19" x14ac:dyDescent="0.3">
      <c r="B23" s="30"/>
      <c r="E23" s="97"/>
      <c r="F23" s="97"/>
      <c r="G23" s="97"/>
      <c r="H23" s="97"/>
      <c r="I23" s="97"/>
    </row>
    <row r="24" spans="1:19" x14ac:dyDescent="0.3">
      <c r="B24" s="30"/>
      <c r="K24" s="64" t="s">
        <v>13</v>
      </c>
      <c r="L24" s="29" t="s">
        <v>416</v>
      </c>
      <c r="M24" t="s">
        <v>703</v>
      </c>
      <c r="N24" s="47"/>
      <c r="O24" s="47"/>
      <c r="P24" s="47"/>
      <c r="Q24" s="47"/>
      <c r="R24" s="47"/>
      <c r="S24" s="47"/>
    </row>
    <row r="25" spans="1:19" x14ac:dyDescent="0.3">
      <c r="B25" s="30"/>
      <c r="L25" s="47"/>
      <c r="M25" s="47"/>
      <c r="N25" s="47"/>
      <c r="O25" s="47"/>
      <c r="P25" s="47"/>
      <c r="Q25" s="47"/>
      <c r="R25" s="47"/>
      <c r="S25" s="47"/>
    </row>
    <row r="26" spans="1:19" x14ac:dyDescent="0.3">
      <c r="M26" s="29" t="s">
        <v>699</v>
      </c>
    </row>
    <row r="27" spans="1:19" x14ac:dyDescent="0.3">
      <c r="M27" t="s">
        <v>702</v>
      </c>
      <c r="N27" t="s">
        <v>418</v>
      </c>
    </row>
    <row r="28" spans="1:19" x14ac:dyDescent="0.3">
      <c r="L28" t="s">
        <v>547</v>
      </c>
      <c r="M28" s="127">
        <v>27</v>
      </c>
      <c r="N28" s="127">
        <v>27</v>
      </c>
    </row>
    <row r="32" spans="1:19" x14ac:dyDescent="0.3">
      <c r="K32" s="63" t="s">
        <v>690</v>
      </c>
      <c r="N32" s="43"/>
      <c r="O32" s="43"/>
      <c r="P32" s="43"/>
      <c r="Q32" s="43"/>
      <c r="R32" s="43"/>
      <c r="S32" s="43"/>
    </row>
    <row r="33" spans="12:19" x14ac:dyDescent="0.3">
      <c r="L33" s="43"/>
      <c r="M33" s="43"/>
      <c r="N33" s="43"/>
      <c r="O33" s="43"/>
      <c r="P33" s="43"/>
      <c r="Q33" s="43"/>
      <c r="R33" s="43"/>
      <c r="S33" s="43"/>
    </row>
    <row r="34" spans="12:19" x14ac:dyDescent="0.3">
      <c r="L34" s="29" t="s">
        <v>547</v>
      </c>
      <c r="M34" s="29" t="s">
        <v>699</v>
      </c>
    </row>
    <row r="35" spans="12:19" x14ac:dyDescent="0.3">
      <c r="L35" s="29" t="s">
        <v>700</v>
      </c>
      <c r="M35" t="s">
        <v>15</v>
      </c>
      <c r="N35" t="s">
        <v>13</v>
      </c>
      <c r="O35" t="s">
        <v>14</v>
      </c>
      <c r="P35" t="s">
        <v>11</v>
      </c>
      <c r="Q35" t="s">
        <v>12</v>
      </c>
      <c r="R35" t="s">
        <v>418</v>
      </c>
    </row>
    <row r="36" spans="12:19" x14ac:dyDescent="0.3">
      <c r="L36" s="30" t="s">
        <v>702</v>
      </c>
      <c r="M36" s="127">
        <v>71</v>
      </c>
      <c r="N36" s="127">
        <v>23</v>
      </c>
      <c r="O36" s="127">
        <v>15</v>
      </c>
      <c r="P36" s="127">
        <v>4</v>
      </c>
      <c r="Q36" s="127">
        <v>28</v>
      </c>
      <c r="R36" s="127">
        <v>141</v>
      </c>
    </row>
    <row r="37" spans="12:19" x14ac:dyDescent="0.3">
      <c r="L37" s="30" t="s">
        <v>418</v>
      </c>
      <c r="M37" s="127">
        <v>71</v>
      </c>
      <c r="N37" s="127">
        <v>23</v>
      </c>
      <c r="O37" s="127">
        <v>15</v>
      </c>
      <c r="P37" s="127">
        <v>4</v>
      </c>
      <c r="Q37" s="127">
        <v>28</v>
      </c>
      <c r="R37" s="127">
        <v>141</v>
      </c>
    </row>
    <row r="49" spans="11:11" x14ac:dyDescent="0.3">
      <c r="K49" s="63"/>
    </row>
  </sheetData>
  <pageMargins left="0.7" right="0.7" top="0.75" bottom="0.75" header="0.3" footer="0.3"/>
  <pageSetup paperSize="9" orientation="portrait" r:id="rId1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N146"/>
  <sheetViews>
    <sheetView zoomScale="70" zoomScaleNormal="70" workbookViewId="0">
      <selection activeCell="AV1" sqref="AV1:BB1048576"/>
    </sheetView>
  </sheetViews>
  <sheetFormatPr defaultColWidth="11.44140625" defaultRowHeight="14.4" x14ac:dyDescent="0.3"/>
  <cols>
    <col min="2" max="2" width="80.21875" customWidth="1"/>
    <col min="3" max="17" width="7.44140625" customWidth="1"/>
    <col min="24" max="24" width="74" customWidth="1"/>
    <col min="25" max="34" width="8.21875" customWidth="1"/>
    <col min="44" max="44" width="75.21875" customWidth="1"/>
    <col min="45" max="58" width="8.77734375" customWidth="1"/>
    <col min="64" max="64" width="82.21875" customWidth="1"/>
    <col min="65" max="70" width="8" customWidth="1"/>
  </cols>
  <sheetData>
    <row r="1" spans="1:66" x14ac:dyDescent="0.3">
      <c r="B1" s="29" t="s">
        <v>416</v>
      </c>
      <c r="C1" t="s">
        <v>701</v>
      </c>
      <c r="X1" s="29" t="s">
        <v>416</v>
      </c>
      <c r="Y1" t="s">
        <v>703</v>
      </c>
      <c r="AR1" s="29" t="s">
        <v>416</v>
      </c>
      <c r="AS1" t="s">
        <v>703</v>
      </c>
      <c r="BL1" s="29" t="s">
        <v>416</v>
      </c>
      <c r="BM1" t="s">
        <v>703</v>
      </c>
    </row>
    <row r="3" spans="1:66" x14ac:dyDescent="0.3">
      <c r="A3" s="62" t="s">
        <v>15</v>
      </c>
      <c r="B3" s="29" t="s">
        <v>417</v>
      </c>
      <c r="C3" s="29" t="s">
        <v>699</v>
      </c>
      <c r="W3" s="61" t="s">
        <v>14</v>
      </c>
      <c r="X3" s="29" t="s">
        <v>417</v>
      </c>
      <c r="Y3" s="29" t="s">
        <v>699</v>
      </c>
      <c r="AQ3" s="65" t="s">
        <v>12</v>
      </c>
      <c r="AR3" s="29" t="s">
        <v>417</v>
      </c>
      <c r="AS3" s="29" t="s">
        <v>699</v>
      </c>
      <c r="BK3" s="66" t="s">
        <v>13</v>
      </c>
      <c r="BL3" s="29" t="s">
        <v>417</v>
      </c>
      <c r="BM3" s="29" t="s">
        <v>699</v>
      </c>
    </row>
    <row r="4" spans="1:66" x14ac:dyDescent="0.3">
      <c r="A4" s="59"/>
      <c r="B4" s="29" t="s">
        <v>700</v>
      </c>
      <c r="C4" t="s">
        <v>702</v>
      </c>
      <c r="D4" t="s">
        <v>418</v>
      </c>
      <c r="W4" s="59"/>
      <c r="X4" s="29" t="s">
        <v>700</v>
      </c>
      <c r="Y4" t="s">
        <v>702</v>
      </c>
      <c r="Z4" t="s">
        <v>418</v>
      </c>
      <c r="AQ4" s="59"/>
      <c r="AR4" s="29" t="s">
        <v>700</v>
      </c>
      <c r="AS4" t="s">
        <v>702</v>
      </c>
      <c r="AT4" t="s">
        <v>418</v>
      </c>
      <c r="BK4" s="59"/>
      <c r="BL4" s="29" t="s">
        <v>700</v>
      </c>
      <c r="BM4" t="s">
        <v>702</v>
      </c>
      <c r="BN4" t="s">
        <v>418</v>
      </c>
    </row>
    <row r="5" spans="1:66" x14ac:dyDescent="0.3">
      <c r="B5" s="30" t="s">
        <v>45</v>
      </c>
      <c r="C5" s="127">
        <v>1</v>
      </c>
      <c r="D5" s="127">
        <v>1</v>
      </c>
      <c r="X5" s="30" t="s">
        <v>48</v>
      </c>
      <c r="Y5" s="127">
        <v>1</v>
      </c>
      <c r="Z5" s="127">
        <v>1</v>
      </c>
      <c r="AR5" s="30" t="s">
        <v>48</v>
      </c>
      <c r="AS5" s="127">
        <v>1</v>
      </c>
      <c r="AT5" s="127">
        <v>1</v>
      </c>
      <c r="BL5" s="30" t="s">
        <v>43</v>
      </c>
      <c r="BM5" s="127"/>
      <c r="BN5" s="127"/>
    </row>
    <row r="6" spans="1:66" x14ac:dyDescent="0.3">
      <c r="B6" s="30" t="s">
        <v>53</v>
      </c>
      <c r="C6" s="127">
        <v>1</v>
      </c>
      <c r="D6" s="127">
        <v>1</v>
      </c>
      <c r="X6" s="30" t="s">
        <v>163</v>
      </c>
      <c r="Y6" s="127">
        <v>1</v>
      </c>
      <c r="Z6" s="127">
        <v>1</v>
      </c>
      <c r="AR6" s="30" t="s">
        <v>163</v>
      </c>
      <c r="AS6" s="127">
        <v>1</v>
      </c>
      <c r="AT6" s="127">
        <v>1</v>
      </c>
      <c r="BL6" s="31" t="s">
        <v>22</v>
      </c>
      <c r="BM6" s="127"/>
      <c r="BN6" s="127"/>
    </row>
    <row r="7" spans="1:66" x14ac:dyDescent="0.3">
      <c r="B7" s="30" t="s">
        <v>164</v>
      </c>
      <c r="C7" s="127">
        <v>1</v>
      </c>
      <c r="D7" s="127">
        <v>1</v>
      </c>
      <c r="X7" s="30" t="s">
        <v>162</v>
      </c>
      <c r="Y7" s="127">
        <v>1</v>
      </c>
      <c r="Z7" s="127">
        <v>1</v>
      </c>
      <c r="AR7" s="30" t="s">
        <v>162</v>
      </c>
      <c r="AS7" s="127">
        <v>1</v>
      </c>
      <c r="AT7" s="127">
        <v>1</v>
      </c>
      <c r="BL7" s="51" t="s">
        <v>75</v>
      </c>
      <c r="BM7" s="127">
        <v>1</v>
      </c>
      <c r="BN7" s="127">
        <v>1</v>
      </c>
    </row>
    <row r="8" spans="1:66" x14ac:dyDescent="0.3">
      <c r="B8" s="30" t="s">
        <v>181</v>
      </c>
      <c r="C8" s="127">
        <v>1</v>
      </c>
      <c r="D8" s="127">
        <v>1</v>
      </c>
      <c r="X8" s="30" t="s">
        <v>49</v>
      </c>
      <c r="Y8" s="127">
        <v>1</v>
      </c>
      <c r="Z8" s="127">
        <v>1</v>
      </c>
      <c r="AR8" s="30" t="s">
        <v>49</v>
      </c>
      <c r="AS8" s="127">
        <v>1</v>
      </c>
      <c r="AT8" s="127">
        <v>1</v>
      </c>
      <c r="BL8" s="51" t="s">
        <v>76</v>
      </c>
      <c r="BM8" s="127">
        <v>1</v>
      </c>
      <c r="BN8" s="127">
        <v>1</v>
      </c>
    </row>
    <row r="9" spans="1:66" x14ac:dyDescent="0.3">
      <c r="B9" s="30" t="s">
        <v>182</v>
      </c>
      <c r="C9" s="127">
        <v>1</v>
      </c>
      <c r="D9" s="127">
        <v>1</v>
      </c>
      <c r="X9" s="30" t="s">
        <v>54</v>
      </c>
      <c r="Y9" s="127">
        <v>1</v>
      </c>
      <c r="Z9" s="127">
        <v>1</v>
      </c>
      <c r="AR9" s="30" t="s">
        <v>70</v>
      </c>
      <c r="AS9" s="127">
        <v>1</v>
      </c>
      <c r="AT9" s="127">
        <v>1</v>
      </c>
      <c r="BL9" s="51" t="s">
        <v>78</v>
      </c>
      <c r="BM9" s="127">
        <v>1</v>
      </c>
      <c r="BN9" s="127">
        <v>1</v>
      </c>
    </row>
    <row r="10" spans="1:66" x14ac:dyDescent="0.3">
      <c r="B10" s="30" t="s">
        <v>46</v>
      </c>
      <c r="C10" s="127">
        <v>1</v>
      </c>
      <c r="D10" s="127">
        <v>1</v>
      </c>
      <c r="X10" s="30" t="s">
        <v>55</v>
      </c>
      <c r="Y10" s="127">
        <v>1</v>
      </c>
      <c r="Z10" s="127">
        <v>1</v>
      </c>
      <c r="AR10" s="30" t="s">
        <v>65</v>
      </c>
      <c r="AS10" s="127">
        <v>1</v>
      </c>
      <c r="AT10" s="127">
        <v>1</v>
      </c>
      <c r="BL10" s="51" t="s">
        <v>176</v>
      </c>
      <c r="BM10" s="127">
        <v>1</v>
      </c>
      <c r="BN10" s="127">
        <v>1</v>
      </c>
    </row>
    <row r="11" spans="1:66" x14ac:dyDescent="0.3">
      <c r="B11" s="30" t="s">
        <v>161</v>
      </c>
      <c r="C11" s="127">
        <v>1</v>
      </c>
      <c r="D11" s="127">
        <v>1</v>
      </c>
      <c r="X11" s="30" t="s">
        <v>58</v>
      </c>
      <c r="Y11" s="127">
        <v>1</v>
      </c>
      <c r="Z11" s="127">
        <v>1</v>
      </c>
      <c r="AR11" s="30" t="s">
        <v>67</v>
      </c>
      <c r="AS11" s="127">
        <v>1</v>
      </c>
      <c r="AT11" s="127">
        <v>1</v>
      </c>
      <c r="BL11" s="51" t="s">
        <v>79</v>
      </c>
      <c r="BM11" s="127">
        <v>1</v>
      </c>
      <c r="BN11" s="127">
        <v>1</v>
      </c>
    </row>
    <row r="12" spans="1:66" x14ac:dyDescent="0.3">
      <c r="B12" s="30" t="s">
        <v>47</v>
      </c>
      <c r="C12" s="127">
        <v>1</v>
      </c>
      <c r="D12" s="127">
        <v>1</v>
      </c>
      <c r="X12" s="30" t="s">
        <v>59</v>
      </c>
      <c r="Y12" s="127">
        <v>1</v>
      </c>
      <c r="Z12" s="127">
        <v>1</v>
      </c>
      <c r="AR12" s="30" t="s">
        <v>68</v>
      </c>
      <c r="AS12" s="127">
        <v>1</v>
      </c>
      <c r="AT12" s="127">
        <v>1</v>
      </c>
      <c r="BL12" s="51" t="s">
        <v>80</v>
      </c>
      <c r="BM12" s="127">
        <v>1</v>
      </c>
      <c r="BN12" s="127">
        <v>1</v>
      </c>
    </row>
    <row r="13" spans="1:66" x14ac:dyDescent="0.3">
      <c r="B13" s="30" t="s">
        <v>48</v>
      </c>
      <c r="C13" s="127">
        <v>1</v>
      </c>
      <c r="D13" s="127">
        <v>1</v>
      </c>
      <c r="X13" s="30" t="s">
        <v>60</v>
      </c>
      <c r="Y13" s="127">
        <v>1</v>
      </c>
      <c r="Z13" s="127">
        <v>1</v>
      </c>
      <c r="AR13" s="30" t="s">
        <v>180</v>
      </c>
      <c r="AS13" s="127">
        <v>1</v>
      </c>
      <c r="AT13" s="127">
        <v>1</v>
      </c>
      <c r="BL13" s="51" t="s">
        <v>671</v>
      </c>
      <c r="BM13" s="127">
        <v>1</v>
      </c>
      <c r="BN13" s="127">
        <v>1</v>
      </c>
    </row>
    <row r="14" spans="1:66" x14ac:dyDescent="0.3">
      <c r="B14" s="30" t="s">
        <v>163</v>
      </c>
      <c r="C14" s="127">
        <v>1</v>
      </c>
      <c r="D14" s="127">
        <v>1</v>
      </c>
      <c r="X14" s="30" t="s">
        <v>179</v>
      </c>
      <c r="Y14" s="127">
        <v>1</v>
      </c>
      <c r="Z14" s="127">
        <v>1</v>
      </c>
      <c r="AR14" s="30" t="s">
        <v>75</v>
      </c>
      <c r="AS14" s="127">
        <v>1</v>
      </c>
      <c r="AT14" s="127">
        <v>1</v>
      </c>
      <c r="BL14" s="30" t="s">
        <v>36</v>
      </c>
      <c r="BM14" s="127"/>
      <c r="BN14" s="127"/>
    </row>
    <row r="15" spans="1:66" x14ac:dyDescent="0.3">
      <c r="B15" s="30" t="s">
        <v>162</v>
      </c>
      <c r="C15" s="127">
        <v>1</v>
      </c>
      <c r="D15" s="127">
        <v>1</v>
      </c>
      <c r="X15" s="30" t="s">
        <v>69</v>
      </c>
      <c r="Y15" s="127">
        <v>1</v>
      </c>
      <c r="Z15" s="127">
        <v>1</v>
      </c>
      <c r="AR15" s="30" t="s">
        <v>76</v>
      </c>
      <c r="AS15" s="127">
        <v>1</v>
      </c>
      <c r="AT15" s="127">
        <v>1</v>
      </c>
      <c r="BL15" s="31" t="s">
        <v>32</v>
      </c>
      <c r="BM15" s="127"/>
      <c r="BN15" s="127"/>
    </row>
    <row r="16" spans="1:66" x14ac:dyDescent="0.3">
      <c r="B16" s="30" t="s">
        <v>49</v>
      </c>
      <c r="C16" s="127">
        <v>1</v>
      </c>
      <c r="D16" s="127">
        <v>1</v>
      </c>
      <c r="X16" s="30" t="s">
        <v>70</v>
      </c>
      <c r="Y16" s="127">
        <v>1</v>
      </c>
      <c r="Z16" s="127">
        <v>1</v>
      </c>
      <c r="AR16" s="30" t="s">
        <v>78</v>
      </c>
      <c r="AS16" s="127">
        <v>1</v>
      </c>
      <c r="AT16" s="127">
        <v>1</v>
      </c>
      <c r="BL16" s="51" t="s">
        <v>120</v>
      </c>
      <c r="BM16" s="127">
        <v>1</v>
      </c>
      <c r="BN16" s="127">
        <v>1</v>
      </c>
    </row>
    <row r="17" spans="2:66" x14ac:dyDescent="0.3">
      <c r="B17" s="30" t="s">
        <v>50</v>
      </c>
      <c r="C17" s="127">
        <v>1</v>
      </c>
      <c r="D17" s="127">
        <v>1</v>
      </c>
      <c r="X17" s="30" t="s">
        <v>62</v>
      </c>
      <c r="Y17" s="127">
        <v>1</v>
      </c>
      <c r="Z17" s="127">
        <v>1</v>
      </c>
      <c r="AR17" s="30" t="s">
        <v>176</v>
      </c>
      <c r="AS17" s="127">
        <v>1</v>
      </c>
      <c r="AT17" s="127">
        <v>1</v>
      </c>
      <c r="BL17" s="31" t="s">
        <v>31</v>
      </c>
      <c r="BM17" s="127"/>
      <c r="BN17" s="127"/>
    </row>
    <row r="18" spans="2:66" x14ac:dyDescent="0.3">
      <c r="B18" s="30" t="s">
        <v>51</v>
      </c>
      <c r="C18" s="127">
        <v>1</v>
      </c>
      <c r="D18" s="127">
        <v>1</v>
      </c>
      <c r="X18" s="30" t="s">
        <v>63</v>
      </c>
      <c r="Y18" s="127">
        <v>1</v>
      </c>
      <c r="Z18" s="127">
        <v>1</v>
      </c>
      <c r="AR18" s="30" t="s">
        <v>79</v>
      </c>
      <c r="AS18" s="127">
        <v>1</v>
      </c>
      <c r="AT18" s="127">
        <v>1</v>
      </c>
      <c r="BL18" s="51" t="s">
        <v>112</v>
      </c>
      <c r="BM18" s="127">
        <v>1</v>
      </c>
      <c r="BN18" s="127">
        <v>1</v>
      </c>
    </row>
    <row r="19" spans="2:66" x14ac:dyDescent="0.3">
      <c r="B19" s="30" t="s">
        <v>52</v>
      </c>
      <c r="C19" s="127">
        <v>1</v>
      </c>
      <c r="D19" s="127">
        <v>1</v>
      </c>
      <c r="X19" s="30" t="s">
        <v>64</v>
      </c>
      <c r="Y19" s="127">
        <v>1</v>
      </c>
      <c r="Z19" s="127">
        <v>1</v>
      </c>
      <c r="AR19" s="30" t="s">
        <v>80</v>
      </c>
      <c r="AS19" s="127">
        <v>1</v>
      </c>
      <c r="AT19" s="127">
        <v>1</v>
      </c>
      <c r="BL19" s="51" t="s">
        <v>113</v>
      </c>
      <c r="BM19" s="127">
        <v>1</v>
      </c>
      <c r="BN19" s="127">
        <v>1</v>
      </c>
    </row>
    <row r="20" spans="2:66" x14ac:dyDescent="0.3">
      <c r="B20" s="30" t="s">
        <v>54</v>
      </c>
      <c r="C20" s="127">
        <v>1</v>
      </c>
      <c r="D20" s="127">
        <v>1</v>
      </c>
      <c r="X20" s="30" t="s">
        <v>65</v>
      </c>
      <c r="Y20" s="127">
        <v>1</v>
      </c>
      <c r="Z20" s="127">
        <v>1</v>
      </c>
      <c r="AR20" s="30" t="s">
        <v>105</v>
      </c>
      <c r="AS20" s="127">
        <v>1</v>
      </c>
      <c r="AT20" s="127">
        <v>1</v>
      </c>
      <c r="BL20" s="51" t="s">
        <v>114</v>
      </c>
      <c r="BM20" s="127">
        <v>1</v>
      </c>
      <c r="BN20" s="127">
        <v>1</v>
      </c>
    </row>
    <row r="21" spans="2:66" x14ac:dyDescent="0.3">
      <c r="B21" s="30" t="s">
        <v>55</v>
      </c>
      <c r="C21" s="127">
        <v>1</v>
      </c>
      <c r="D21" s="127">
        <v>1</v>
      </c>
      <c r="X21" s="30" t="s">
        <v>67</v>
      </c>
      <c r="Y21" s="127">
        <v>1</v>
      </c>
      <c r="Z21" s="127">
        <v>1</v>
      </c>
      <c r="AR21" s="30" t="s">
        <v>106</v>
      </c>
      <c r="AS21" s="127">
        <v>1</v>
      </c>
      <c r="AT21" s="127">
        <v>1</v>
      </c>
      <c r="BL21" s="31" t="s">
        <v>30</v>
      </c>
      <c r="BM21" s="127"/>
      <c r="BN21" s="127"/>
    </row>
    <row r="22" spans="2:66" x14ac:dyDescent="0.3">
      <c r="B22" s="30" t="s">
        <v>56</v>
      </c>
      <c r="C22" s="127">
        <v>1</v>
      </c>
      <c r="D22" s="127">
        <v>1</v>
      </c>
      <c r="X22" s="30" t="s">
        <v>68</v>
      </c>
      <c r="Y22" s="127">
        <v>1</v>
      </c>
      <c r="Z22" s="127">
        <v>1</v>
      </c>
      <c r="AR22" s="30" t="s">
        <v>112</v>
      </c>
      <c r="AS22" s="127">
        <v>1</v>
      </c>
      <c r="AT22" s="127">
        <v>1</v>
      </c>
      <c r="BL22" s="51" t="s">
        <v>105</v>
      </c>
      <c r="BM22" s="127">
        <v>1</v>
      </c>
      <c r="BN22" s="127">
        <v>1</v>
      </c>
    </row>
    <row r="23" spans="2:66" x14ac:dyDescent="0.3">
      <c r="B23" s="30" t="s">
        <v>57</v>
      </c>
      <c r="C23" s="127">
        <v>1</v>
      </c>
      <c r="D23" s="127">
        <v>1</v>
      </c>
      <c r="X23" s="30" t="s">
        <v>180</v>
      </c>
      <c r="Y23" s="127">
        <v>1</v>
      </c>
      <c r="Z23" s="127">
        <v>1</v>
      </c>
      <c r="AR23" s="30" t="s">
        <v>113</v>
      </c>
      <c r="AS23" s="127">
        <v>1</v>
      </c>
      <c r="AT23" s="127">
        <v>1</v>
      </c>
      <c r="BL23" s="51" t="s">
        <v>106</v>
      </c>
      <c r="BM23" s="127">
        <v>1</v>
      </c>
      <c r="BN23" s="127">
        <v>1</v>
      </c>
    </row>
    <row r="24" spans="2:66" x14ac:dyDescent="0.3">
      <c r="B24" s="30" t="s">
        <v>58</v>
      </c>
      <c r="C24" s="127">
        <v>1</v>
      </c>
      <c r="D24" s="127">
        <v>1</v>
      </c>
      <c r="X24" s="30" t="s">
        <v>71</v>
      </c>
      <c r="Y24" s="127">
        <v>1</v>
      </c>
      <c r="Z24" s="127">
        <v>1</v>
      </c>
      <c r="AR24" s="30" t="s">
        <v>114</v>
      </c>
      <c r="AS24" s="127">
        <v>1</v>
      </c>
      <c r="AT24" s="127">
        <v>1</v>
      </c>
      <c r="BL24" s="30" t="s">
        <v>44</v>
      </c>
      <c r="BM24" s="127"/>
      <c r="BN24" s="127"/>
    </row>
    <row r="25" spans="2:66" x14ac:dyDescent="0.3">
      <c r="B25" s="30" t="s">
        <v>59</v>
      </c>
      <c r="C25" s="127">
        <v>1</v>
      </c>
      <c r="D25" s="127">
        <v>1</v>
      </c>
      <c r="X25" s="30" t="s">
        <v>72</v>
      </c>
      <c r="Y25" s="127">
        <v>1</v>
      </c>
      <c r="Z25" s="127">
        <v>1</v>
      </c>
      <c r="AR25" s="30" t="s">
        <v>120</v>
      </c>
      <c r="AS25" s="127">
        <v>1</v>
      </c>
      <c r="AT25" s="127">
        <v>1</v>
      </c>
      <c r="BL25" s="31" t="s">
        <v>2</v>
      </c>
      <c r="BM25" s="127"/>
      <c r="BN25" s="127"/>
    </row>
    <row r="26" spans="2:66" x14ac:dyDescent="0.3">
      <c r="B26" s="30" t="s">
        <v>60</v>
      </c>
      <c r="C26" s="127">
        <v>1</v>
      </c>
      <c r="D26" s="127">
        <v>1</v>
      </c>
      <c r="X26" s="30" t="s">
        <v>174</v>
      </c>
      <c r="Y26" s="127">
        <v>1</v>
      </c>
      <c r="Z26" s="127">
        <v>1</v>
      </c>
      <c r="AR26" s="30" t="s">
        <v>151</v>
      </c>
      <c r="AS26" s="127">
        <v>1</v>
      </c>
      <c r="AT26" s="127">
        <v>1</v>
      </c>
      <c r="BL26" s="51" t="s">
        <v>70</v>
      </c>
      <c r="BM26" s="127">
        <v>1</v>
      </c>
      <c r="BN26" s="127">
        <v>1</v>
      </c>
    </row>
    <row r="27" spans="2:66" x14ac:dyDescent="0.3">
      <c r="B27" s="30" t="s">
        <v>61</v>
      </c>
      <c r="C27" s="127">
        <v>1</v>
      </c>
      <c r="D27" s="127">
        <v>1</v>
      </c>
      <c r="X27" s="30" t="s">
        <v>81</v>
      </c>
      <c r="Y27" s="127">
        <v>1</v>
      </c>
      <c r="Z27" s="127">
        <v>1</v>
      </c>
      <c r="AR27" s="30" t="s">
        <v>152</v>
      </c>
      <c r="AS27" s="127">
        <v>1</v>
      </c>
      <c r="AT27" s="127">
        <v>1</v>
      </c>
      <c r="BL27" s="51" t="s">
        <v>65</v>
      </c>
      <c r="BM27" s="127">
        <v>1</v>
      </c>
      <c r="BN27" s="127">
        <v>1</v>
      </c>
    </row>
    <row r="28" spans="2:66" x14ac:dyDescent="0.3">
      <c r="B28" s="30" t="s">
        <v>179</v>
      </c>
      <c r="C28" s="127">
        <v>1</v>
      </c>
      <c r="D28" s="127">
        <v>1</v>
      </c>
      <c r="X28" s="30" t="s">
        <v>82</v>
      </c>
      <c r="Y28" s="127">
        <v>1</v>
      </c>
      <c r="Z28" s="127">
        <v>1</v>
      </c>
      <c r="AR28" s="30" t="s">
        <v>532</v>
      </c>
      <c r="AS28" s="127">
        <v>1</v>
      </c>
      <c r="AT28" s="127">
        <v>1</v>
      </c>
      <c r="BL28" s="51" t="s">
        <v>67</v>
      </c>
      <c r="BM28" s="127">
        <v>1</v>
      </c>
      <c r="BN28" s="127">
        <v>1</v>
      </c>
    </row>
    <row r="29" spans="2:66" x14ac:dyDescent="0.3">
      <c r="B29" s="30" t="s">
        <v>69</v>
      </c>
      <c r="C29" s="127">
        <v>1</v>
      </c>
      <c r="D29" s="127">
        <v>1</v>
      </c>
      <c r="X29" s="30" t="s">
        <v>75</v>
      </c>
      <c r="Y29" s="127">
        <v>1</v>
      </c>
      <c r="Z29" s="127">
        <v>1</v>
      </c>
      <c r="AR29" s="30" t="s">
        <v>531</v>
      </c>
      <c r="AS29" s="127">
        <v>1</v>
      </c>
      <c r="AT29" s="127">
        <v>1</v>
      </c>
      <c r="BL29" s="51" t="s">
        <v>68</v>
      </c>
      <c r="BM29" s="127">
        <v>1</v>
      </c>
      <c r="BN29" s="127">
        <v>1</v>
      </c>
    </row>
    <row r="30" spans="2:66" x14ac:dyDescent="0.3">
      <c r="B30" s="30" t="s">
        <v>70</v>
      </c>
      <c r="C30" s="127">
        <v>1</v>
      </c>
      <c r="D30" s="127">
        <v>1</v>
      </c>
      <c r="X30" s="30" t="s">
        <v>76</v>
      </c>
      <c r="Y30" s="127">
        <v>1</v>
      </c>
      <c r="Z30" s="127">
        <v>1</v>
      </c>
      <c r="AR30" s="30" t="s">
        <v>536</v>
      </c>
      <c r="AS30" s="127">
        <v>1</v>
      </c>
      <c r="AT30" s="127">
        <v>1</v>
      </c>
      <c r="BL30" s="51" t="s">
        <v>180</v>
      </c>
      <c r="BM30" s="127">
        <v>1</v>
      </c>
      <c r="BN30" s="127">
        <v>1</v>
      </c>
    </row>
    <row r="31" spans="2:66" x14ac:dyDescent="0.3">
      <c r="B31" s="30" t="s">
        <v>62</v>
      </c>
      <c r="C31" s="127">
        <v>1</v>
      </c>
      <c r="D31" s="127">
        <v>1</v>
      </c>
      <c r="X31" s="30" t="s">
        <v>78</v>
      </c>
      <c r="Y31" s="127">
        <v>1</v>
      </c>
      <c r="Z31" s="127">
        <v>1</v>
      </c>
      <c r="AR31" s="30" t="s">
        <v>671</v>
      </c>
      <c r="AS31" s="127">
        <v>1</v>
      </c>
      <c r="AT31" s="127">
        <v>1</v>
      </c>
      <c r="BL31" s="31" t="s">
        <v>0</v>
      </c>
      <c r="BM31" s="127"/>
      <c r="BN31" s="127"/>
    </row>
    <row r="32" spans="2:66" x14ac:dyDescent="0.3">
      <c r="B32" s="30" t="s">
        <v>63</v>
      </c>
      <c r="C32" s="127">
        <v>1</v>
      </c>
      <c r="D32" s="127">
        <v>1</v>
      </c>
      <c r="X32" s="30" t="s">
        <v>176</v>
      </c>
      <c r="Y32" s="127">
        <v>1</v>
      </c>
      <c r="Z32" s="127">
        <v>1</v>
      </c>
      <c r="AR32" s="30" t="s">
        <v>418</v>
      </c>
      <c r="AS32" s="127">
        <v>27</v>
      </c>
      <c r="AT32" s="127">
        <v>27</v>
      </c>
      <c r="BL32" s="51" t="s">
        <v>48</v>
      </c>
      <c r="BM32" s="127">
        <v>1</v>
      </c>
      <c r="BN32" s="127">
        <v>1</v>
      </c>
    </row>
    <row r="33" spans="2:66" x14ac:dyDescent="0.3">
      <c r="B33" s="30" t="s">
        <v>64</v>
      </c>
      <c r="C33" s="127">
        <v>1</v>
      </c>
      <c r="D33" s="127">
        <v>1</v>
      </c>
      <c r="X33" s="30" t="s">
        <v>79</v>
      </c>
      <c r="Y33" s="127">
        <v>1</v>
      </c>
      <c r="Z33" s="127">
        <v>1</v>
      </c>
      <c r="BL33" s="51" t="s">
        <v>163</v>
      </c>
      <c r="BM33" s="127">
        <v>1</v>
      </c>
      <c r="BN33" s="127">
        <v>1</v>
      </c>
    </row>
    <row r="34" spans="2:66" x14ac:dyDescent="0.3">
      <c r="B34" s="30" t="s">
        <v>65</v>
      </c>
      <c r="C34" s="127">
        <v>1</v>
      </c>
      <c r="D34" s="127">
        <v>1</v>
      </c>
      <c r="X34" s="30" t="s">
        <v>80</v>
      </c>
      <c r="Y34" s="127">
        <v>1</v>
      </c>
      <c r="Z34" s="127">
        <v>1</v>
      </c>
      <c r="BL34" s="51" t="s">
        <v>162</v>
      </c>
      <c r="BM34" s="127">
        <v>1</v>
      </c>
      <c r="BN34" s="127">
        <v>1</v>
      </c>
    </row>
    <row r="35" spans="2:66" x14ac:dyDescent="0.3">
      <c r="B35" s="30" t="s">
        <v>66</v>
      </c>
      <c r="C35" s="127">
        <v>1</v>
      </c>
      <c r="D35" s="127">
        <v>1</v>
      </c>
      <c r="X35" s="30" t="s">
        <v>171</v>
      </c>
      <c r="Y35" s="127">
        <v>1</v>
      </c>
      <c r="Z35" s="127">
        <v>1</v>
      </c>
      <c r="BL35" s="51" t="s">
        <v>49</v>
      </c>
      <c r="BM35" s="127">
        <v>1</v>
      </c>
      <c r="BN35" s="127">
        <v>1</v>
      </c>
    </row>
    <row r="36" spans="2:66" x14ac:dyDescent="0.3">
      <c r="B36" s="30" t="s">
        <v>67</v>
      </c>
      <c r="C36" s="127">
        <v>1</v>
      </c>
      <c r="D36" s="127">
        <v>1</v>
      </c>
      <c r="X36" s="30" t="s">
        <v>172</v>
      </c>
      <c r="Y36" s="127">
        <v>1</v>
      </c>
      <c r="Z36" s="127">
        <v>1</v>
      </c>
      <c r="BL36" s="30" t="s">
        <v>170</v>
      </c>
      <c r="BM36" s="127"/>
      <c r="BN36" s="127"/>
    </row>
    <row r="37" spans="2:66" x14ac:dyDescent="0.3">
      <c r="B37" s="30" t="s">
        <v>68</v>
      </c>
      <c r="C37" s="127">
        <v>1</v>
      </c>
      <c r="D37" s="127">
        <v>1</v>
      </c>
      <c r="X37" s="30" t="s">
        <v>173</v>
      </c>
      <c r="Y37" s="127">
        <v>1</v>
      </c>
      <c r="Z37" s="127">
        <v>1</v>
      </c>
      <c r="BL37" s="31" t="s">
        <v>170</v>
      </c>
      <c r="BM37" s="127"/>
      <c r="BN37" s="127"/>
    </row>
    <row r="38" spans="2:66" x14ac:dyDescent="0.3">
      <c r="B38" s="30" t="s">
        <v>180</v>
      </c>
      <c r="C38" s="127">
        <v>1</v>
      </c>
      <c r="D38" s="127">
        <v>1</v>
      </c>
      <c r="X38" s="30" t="s">
        <v>88</v>
      </c>
      <c r="Y38" s="127">
        <v>1</v>
      </c>
      <c r="Z38" s="127">
        <v>1</v>
      </c>
      <c r="BL38" s="51" t="s">
        <v>532</v>
      </c>
      <c r="BM38" s="127">
        <v>1</v>
      </c>
      <c r="BN38" s="127">
        <v>1</v>
      </c>
    </row>
    <row r="39" spans="2:66" x14ac:dyDescent="0.3">
      <c r="B39" s="30" t="s">
        <v>71</v>
      </c>
      <c r="C39" s="127">
        <v>1</v>
      </c>
      <c r="D39" s="127">
        <v>1</v>
      </c>
      <c r="X39" s="30" t="s">
        <v>91</v>
      </c>
      <c r="Y39" s="127">
        <v>1</v>
      </c>
      <c r="Z39" s="127">
        <v>1</v>
      </c>
      <c r="BL39" s="51" t="s">
        <v>531</v>
      </c>
      <c r="BM39" s="127">
        <v>1</v>
      </c>
      <c r="BN39" s="127">
        <v>1</v>
      </c>
    </row>
    <row r="40" spans="2:66" x14ac:dyDescent="0.3">
      <c r="B40" s="30" t="s">
        <v>178</v>
      </c>
      <c r="C40" s="127">
        <v>1</v>
      </c>
      <c r="D40" s="127">
        <v>1</v>
      </c>
      <c r="X40" s="30" t="s">
        <v>94</v>
      </c>
      <c r="Y40" s="127">
        <v>1</v>
      </c>
      <c r="Z40" s="127">
        <v>1</v>
      </c>
      <c r="BL40" s="51" t="s">
        <v>536</v>
      </c>
      <c r="BM40" s="127">
        <v>1</v>
      </c>
      <c r="BN40" s="127">
        <v>1</v>
      </c>
    </row>
    <row r="41" spans="2:66" x14ac:dyDescent="0.3">
      <c r="B41" s="30" t="s">
        <v>72</v>
      </c>
      <c r="C41" s="127">
        <v>1</v>
      </c>
      <c r="D41" s="127">
        <v>1</v>
      </c>
      <c r="X41" s="30" t="s">
        <v>95</v>
      </c>
      <c r="Y41" s="127">
        <v>1</v>
      </c>
      <c r="Z41" s="127">
        <v>1</v>
      </c>
      <c r="BL41" s="30" t="s">
        <v>37</v>
      </c>
      <c r="BM41" s="127"/>
      <c r="BN41" s="127"/>
    </row>
    <row r="42" spans="2:66" x14ac:dyDescent="0.3">
      <c r="B42" s="30" t="s">
        <v>74</v>
      </c>
      <c r="C42" s="127">
        <v>1</v>
      </c>
      <c r="D42" s="127">
        <v>1</v>
      </c>
      <c r="X42" s="30" t="s">
        <v>99</v>
      </c>
      <c r="Y42" s="127">
        <v>1</v>
      </c>
      <c r="Z42" s="127">
        <v>1</v>
      </c>
      <c r="BL42" s="31" t="s">
        <v>35</v>
      </c>
      <c r="BM42" s="127"/>
      <c r="BN42" s="127"/>
    </row>
    <row r="43" spans="2:66" x14ac:dyDescent="0.3">
      <c r="B43" s="30" t="s">
        <v>174</v>
      </c>
      <c r="C43" s="127">
        <v>1</v>
      </c>
      <c r="D43" s="127">
        <v>1</v>
      </c>
      <c r="X43" s="30" t="s">
        <v>105</v>
      </c>
      <c r="Y43" s="127">
        <v>1</v>
      </c>
      <c r="Z43" s="127">
        <v>1</v>
      </c>
      <c r="BL43" s="51" t="s">
        <v>151</v>
      </c>
      <c r="BM43" s="127">
        <v>1</v>
      </c>
      <c r="BN43" s="127">
        <v>1</v>
      </c>
    </row>
    <row r="44" spans="2:66" x14ac:dyDescent="0.3">
      <c r="B44" s="30" t="s">
        <v>81</v>
      </c>
      <c r="C44" s="127">
        <v>1</v>
      </c>
      <c r="D44" s="127">
        <v>1</v>
      </c>
      <c r="X44" s="30" t="s">
        <v>106</v>
      </c>
      <c r="Y44" s="127">
        <v>1</v>
      </c>
      <c r="Z44" s="127">
        <v>1</v>
      </c>
      <c r="BL44" s="51" t="s">
        <v>152</v>
      </c>
      <c r="BM44" s="127">
        <v>1</v>
      </c>
      <c r="BN44" s="127">
        <v>1</v>
      </c>
    </row>
    <row r="45" spans="2:66" x14ac:dyDescent="0.3">
      <c r="B45" s="30" t="s">
        <v>82</v>
      </c>
      <c r="C45" s="127">
        <v>1</v>
      </c>
      <c r="D45" s="127">
        <v>1</v>
      </c>
      <c r="X45" s="30" t="s">
        <v>112</v>
      </c>
      <c r="Y45" s="127">
        <v>1</v>
      </c>
      <c r="Z45" s="127">
        <v>1</v>
      </c>
      <c r="BL45" s="30" t="s">
        <v>418</v>
      </c>
      <c r="BM45" s="127">
        <v>27</v>
      </c>
      <c r="BN45" s="127">
        <v>27</v>
      </c>
    </row>
    <row r="46" spans="2:66" x14ac:dyDescent="0.3">
      <c r="B46" s="30" t="s">
        <v>75</v>
      </c>
      <c r="C46" s="127">
        <v>1</v>
      </c>
      <c r="D46" s="127">
        <v>1</v>
      </c>
      <c r="X46" s="30" t="s">
        <v>113</v>
      </c>
      <c r="Y46" s="127">
        <v>1</v>
      </c>
      <c r="Z46" s="127">
        <v>1</v>
      </c>
    </row>
    <row r="47" spans="2:66" x14ac:dyDescent="0.3">
      <c r="B47" s="30" t="s">
        <v>76</v>
      </c>
      <c r="C47" s="127">
        <v>1</v>
      </c>
      <c r="D47" s="127">
        <v>1</v>
      </c>
      <c r="X47" s="30" t="s">
        <v>114</v>
      </c>
      <c r="Y47" s="127">
        <v>1</v>
      </c>
      <c r="Z47" s="127">
        <v>1</v>
      </c>
    </row>
    <row r="48" spans="2:66" x14ac:dyDescent="0.3">
      <c r="B48" s="30" t="s">
        <v>77</v>
      </c>
      <c r="C48" s="127">
        <v>1</v>
      </c>
      <c r="D48" s="127">
        <v>1</v>
      </c>
      <c r="X48" s="30" t="s">
        <v>117</v>
      </c>
      <c r="Y48" s="127">
        <v>1</v>
      </c>
      <c r="Z48" s="127">
        <v>1</v>
      </c>
    </row>
    <row r="49" spans="2:26" x14ac:dyDescent="0.3">
      <c r="B49" s="30" t="s">
        <v>78</v>
      </c>
      <c r="C49" s="127">
        <v>1</v>
      </c>
      <c r="D49" s="127">
        <v>1</v>
      </c>
      <c r="X49" s="30" t="s">
        <v>120</v>
      </c>
      <c r="Y49" s="127">
        <v>1</v>
      </c>
      <c r="Z49" s="127">
        <v>1</v>
      </c>
    </row>
    <row r="50" spans="2:26" x14ac:dyDescent="0.3">
      <c r="B50" s="30" t="s">
        <v>176</v>
      </c>
      <c r="C50" s="127">
        <v>1</v>
      </c>
      <c r="D50" s="127">
        <v>1</v>
      </c>
      <c r="X50" s="30" t="s">
        <v>123</v>
      </c>
      <c r="Y50" s="127">
        <v>1</v>
      </c>
      <c r="Z50" s="127">
        <v>1</v>
      </c>
    </row>
    <row r="51" spans="2:26" x14ac:dyDescent="0.3">
      <c r="B51" s="30" t="s">
        <v>79</v>
      </c>
      <c r="C51" s="127">
        <v>1</v>
      </c>
      <c r="D51" s="127">
        <v>1</v>
      </c>
      <c r="X51" s="30" t="s">
        <v>127</v>
      </c>
      <c r="Y51" s="127">
        <v>1</v>
      </c>
      <c r="Z51" s="127">
        <v>1</v>
      </c>
    </row>
    <row r="52" spans="2:26" x14ac:dyDescent="0.3">
      <c r="B52" s="30" t="s">
        <v>80</v>
      </c>
      <c r="C52" s="127">
        <v>1</v>
      </c>
      <c r="D52" s="127">
        <v>1</v>
      </c>
      <c r="X52" s="30" t="s">
        <v>130</v>
      </c>
      <c r="Y52" s="127">
        <v>1</v>
      </c>
      <c r="Z52" s="127">
        <v>1</v>
      </c>
    </row>
    <row r="53" spans="2:26" x14ac:dyDescent="0.3">
      <c r="B53" s="30" t="s">
        <v>175</v>
      </c>
      <c r="C53" s="127">
        <v>1</v>
      </c>
      <c r="D53" s="127">
        <v>1</v>
      </c>
      <c r="X53" s="30" t="s">
        <v>131</v>
      </c>
      <c r="Y53" s="127">
        <v>1</v>
      </c>
      <c r="Z53" s="127">
        <v>1</v>
      </c>
    </row>
    <row r="54" spans="2:26" x14ac:dyDescent="0.3">
      <c r="B54" s="30" t="s">
        <v>83</v>
      </c>
      <c r="C54" s="127">
        <v>1</v>
      </c>
      <c r="D54" s="127">
        <v>1</v>
      </c>
      <c r="X54" s="30" t="s">
        <v>135</v>
      </c>
      <c r="Y54" s="127">
        <v>1</v>
      </c>
      <c r="Z54" s="127">
        <v>1</v>
      </c>
    </row>
    <row r="55" spans="2:26" x14ac:dyDescent="0.3">
      <c r="B55" s="30" t="s">
        <v>89</v>
      </c>
      <c r="C55" s="127">
        <v>1</v>
      </c>
      <c r="D55" s="127">
        <v>1</v>
      </c>
      <c r="X55" s="30" t="s">
        <v>136</v>
      </c>
      <c r="Y55" s="127">
        <v>1</v>
      </c>
      <c r="Z55" s="127">
        <v>1</v>
      </c>
    </row>
    <row r="56" spans="2:26" x14ac:dyDescent="0.3">
      <c r="B56" s="30" t="s">
        <v>90</v>
      </c>
      <c r="C56" s="127">
        <v>1</v>
      </c>
      <c r="D56" s="127">
        <v>1</v>
      </c>
      <c r="X56" s="30" t="s">
        <v>137</v>
      </c>
      <c r="Y56" s="127">
        <v>1</v>
      </c>
      <c r="Z56" s="127">
        <v>1</v>
      </c>
    </row>
    <row r="57" spans="2:26" x14ac:dyDescent="0.3">
      <c r="B57" s="30" t="s">
        <v>84</v>
      </c>
      <c r="C57" s="127">
        <v>1</v>
      </c>
      <c r="D57" s="127">
        <v>1</v>
      </c>
      <c r="X57" s="30" t="s">
        <v>146</v>
      </c>
      <c r="Y57" s="127">
        <v>1</v>
      </c>
      <c r="Z57" s="127">
        <v>1</v>
      </c>
    </row>
    <row r="58" spans="2:26" x14ac:dyDescent="0.3">
      <c r="B58" s="30" t="s">
        <v>85</v>
      </c>
      <c r="C58" s="127">
        <v>1</v>
      </c>
      <c r="D58" s="127">
        <v>1</v>
      </c>
      <c r="X58" s="30" t="s">
        <v>147</v>
      </c>
      <c r="Y58" s="127">
        <v>1</v>
      </c>
      <c r="Z58" s="127">
        <v>1</v>
      </c>
    </row>
    <row r="59" spans="2:26" x14ac:dyDescent="0.3">
      <c r="B59" s="30" t="s">
        <v>86</v>
      </c>
      <c r="C59" s="127">
        <v>1</v>
      </c>
      <c r="D59" s="127">
        <v>1</v>
      </c>
      <c r="X59" s="30" t="s">
        <v>150</v>
      </c>
      <c r="Y59" s="127">
        <v>1</v>
      </c>
      <c r="Z59" s="127">
        <v>1</v>
      </c>
    </row>
    <row r="60" spans="2:26" x14ac:dyDescent="0.3">
      <c r="B60" s="30" t="s">
        <v>171</v>
      </c>
      <c r="C60" s="127">
        <v>1</v>
      </c>
      <c r="D60" s="127">
        <v>1</v>
      </c>
      <c r="X60" s="30" t="s">
        <v>151</v>
      </c>
      <c r="Y60" s="127">
        <v>1</v>
      </c>
      <c r="Z60" s="127">
        <v>1</v>
      </c>
    </row>
    <row r="61" spans="2:26" x14ac:dyDescent="0.3">
      <c r="B61" s="30" t="s">
        <v>172</v>
      </c>
      <c r="C61" s="127">
        <v>1</v>
      </c>
      <c r="D61" s="127">
        <v>1</v>
      </c>
      <c r="X61" s="30" t="s">
        <v>152</v>
      </c>
      <c r="Y61" s="127">
        <v>1</v>
      </c>
      <c r="Z61" s="127">
        <v>1</v>
      </c>
    </row>
    <row r="62" spans="2:26" x14ac:dyDescent="0.3">
      <c r="B62" s="30" t="s">
        <v>87</v>
      </c>
      <c r="C62" s="127">
        <v>1</v>
      </c>
      <c r="D62" s="127">
        <v>1</v>
      </c>
      <c r="X62" s="30" t="s">
        <v>154</v>
      </c>
      <c r="Y62" s="127">
        <v>1</v>
      </c>
      <c r="Z62" s="127">
        <v>1</v>
      </c>
    </row>
    <row r="63" spans="2:26" x14ac:dyDescent="0.3">
      <c r="B63" s="30" t="s">
        <v>173</v>
      </c>
      <c r="C63" s="127">
        <v>1</v>
      </c>
      <c r="D63" s="127">
        <v>1</v>
      </c>
      <c r="X63" s="30" t="s">
        <v>155</v>
      </c>
      <c r="Y63" s="127">
        <v>1</v>
      </c>
      <c r="Z63" s="127">
        <v>1</v>
      </c>
    </row>
    <row r="64" spans="2:26" x14ac:dyDescent="0.3">
      <c r="B64" s="30" t="s">
        <v>88</v>
      </c>
      <c r="C64" s="127">
        <v>1</v>
      </c>
      <c r="D64" s="127">
        <v>1</v>
      </c>
      <c r="X64" s="30" t="s">
        <v>156</v>
      </c>
      <c r="Y64" s="127">
        <v>1</v>
      </c>
      <c r="Z64" s="127">
        <v>1</v>
      </c>
    </row>
    <row r="65" spans="2:26" x14ac:dyDescent="0.3">
      <c r="B65" s="30" t="s">
        <v>91</v>
      </c>
      <c r="C65" s="127">
        <v>1</v>
      </c>
      <c r="D65" s="127">
        <v>1</v>
      </c>
      <c r="X65" s="30" t="s">
        <v>438</v>
      </c>
      <c r="Y65" s="127">
        <v>1</v>
      </c>
      <c r="Z65" s="127">
        <v>1</v>
      </c>
    </row>
    <row r="66" spans="2:26" x14ac:dyDescent="0.3">
      <c r="B66" s="30" t="s">
        <v>92</v>
      </c>
      <c r="C66" s="127">
        <v>1</v>
      </c>
      <c r="D66" s="127">
        <v>1</v>
      </c>
      <c r="X66" s="30" t="s">
        <v>529</v>
      </c>
      <c r="Y66" s="127">
        <v>1</v>
      </c>
      <c r="Z66" s="127">
        <v>1</v>
      </c>
    </row>
    <row r="67" spans="2:26" x14ac:dyDescent="0.3">
      <c r="B67" s="30" t="s">
        <v>93</v>
      </c>
      <c r="C67" s="127">
        <v>1</v>
      </c>
      <c r="D67" s="127">
        <v>1</v>
      </c>
      <c r="X67" s="30" t="s">
        <v>530</v>
      </c>
      <c r="Y67" s="127">
        <v>1</v>
      </c>
      <c r="Z67" s="127">
        <v>1</v>
      </c>
    </row>
    <row r="68" spans="2:26" x14ac:dyDescent="0.3">
      <c r="B68" s="30" t="s">
        <v>94</v>
      </c>
      <c r="C68" s="127">
        <v>1</v>
      </c>
      <c r="D68" s="127">
        <v>1</v>
      </c>
      <c r="X68" s="30" t="s">
        <v>532</v>
      </c>
      <c r="Y68" s="127">
        <v>1</v>
      </c>
      <c r="Z68" s="127">
        <v>1</v>
      </c>
    </row>
    <row r="69" spans="2:26" x14ac:dyDescent="0.3">
      <c r="B69" s="30" t="s">
        <v>95</v>
      </c>
      <c r="C69" s="127">
        <v>1</v>
      </c>
      <c r="D69" s="127">
        <v>1</v>
      </c>
      <c r="X69" s="30" t="s">
        <v>531</v>
      </c>
      <c r="Y69" s="127">
        <v>1</v>
      </c>
      <c r="Z69" s="127">
        <v>1</v>
      </c>
    </row>
    <row r="70" spans="2:26" x14ac:dyDescent="0.3">
      <c r="B70" s="30" t="s">
        <v>96</v>
      </c>
      <c r="C70" s="127">
        <v>1</v>
      </c>
      <c r="D70" s="127">
        <v>1</v>
      </c>
      <c r="X70" s="30" t="s">
        <v>533</v>
      </c>
      <c r="Y70" s="127">
        <v>1</v>
      </c>
      <c r="Z70" s="127">
        <v>1</v>
      </c>
    </row>
    <row r="71" spans="2:26" x14ac:dyDescent="0.3">
      <c r="B71" s="30" t="s">
        <v>97</v>
      </c>
      <c r="C71" s="127">
        <v>1</v>
      </c>
      <c r="D71" s="127">
        <v>1</v>
      </c>
      <c r="X71" s="30" t="s">
        <v>534</v>
      </c>
      <c r="Y71" s="127">
        <v>1</v>
      </c>
      <c r="Z71" s="127">
        <v>1</v>
      </c>
    </row>
    <row r="72" spans="2:26" x14ac:dyDescent="0.3">
      <c r="B72" s="30" t="s">
        <v>98</v>
      </c>
      <c r="C72" s="127">
        <v>1</v>
      </c>
      <c r="D72" s="127">
        <v>1</v>
      </c>
      <c r="X72" s="30" t="s">
        <v>535</v>
      </c>
      <c r="Y72" s="127">
        <v>1</v>
      </c>
      <c r="Z72" s="127">
        <v>1</v>
      </c>
    </row>
    <row r="73" spans="2:26" x14ac:dyDescent="0.3">
      <c r="B73" s="30" t="s">
        <v>99</v>
      </c>
      <c r="C73" s="127">
        <v>1</v>
      </c>
      <c r="D73" s="127">
        <v>1</v>
      </c>
      <c r="X73" s="30" t="s">
        <v>536</v>
      </c>
      <c r="Y73" s="127">
        <v>1</v>
      </c>
      <c r="Z73" s="127">
        <v>1</v>
      </c>
    </row>
    <row r="74" spans="2:26" x14ac:dyDescent="0.3">
      <c r="B74" s="30" t="s">
        <v>100</v>
      </c>
      <c r="C74" s="127">
        <v>1</v>
      </c>
      <c r="D74" s="127">
        <v>1</v>
      </c>
      <c r="X74" s="30" t="s">
        <v>671</v>
      </c>
      <c r="Y74" s="127">
        <v>1</v>
      </c>
      <c r="Z74" s="127">
        <v>1</v>
      </c>
    </row>
    <row r="75" spans="2:26" x14ac:dyDescent="0.3">
      <c r="B75" s="30" t="s">
        <v>101</v>
      </c>
      <c r="C75" s="127">
        <v>1</v>
      </c>
      <c r="D75" s="127">
        <v>1</v>
      </c>
      <c r="X75" s="30" t="s">
        <v>418</v>
      </c>
      <c r="Y75" s="127">
        <v>70</v>
      </c>
      <c r="Z75" s="127">
        <v>70</v>
      </c>
    </row>
    <row r="76" spans="2:26" x14ac:dyDescent="0.3">
      <c r="B76" s="30" t="s">
        <v>102</v>
      </c>
      <c r="C76" s="127">
        <v>1</v>
      </c>
      <c r="D76" s="127">
        <v>1</v>
      </c>
    </row>
    <row r="77" spans="2:26" x14ac:dyDescent="0.3">
      <c r="B77" s="30" t="s">
        <v>103</v>
      </c>
      <c r="C77" s="127">
        <v>1</v>
      </c>
      <c r="D77" s="127">
        <v>1</v>
      </c>
    </row>
    <row r="78" spans="2:26" x14ac:dyDescent="0.3">
      <c r="B78" s="30" t="s">
        <v>104</v>
      </c>
      <c r="C78" s="127">
        <v>1</v>
      </c>
      <c r="D78" s="127">
        <v>1</v>
      </c>
    </row>
    <row r="79" spans="2:26" x14ac:dyDescent="0.3">
      <c r="B79" s="30" t="s">
        <v>105</v>
      </c>
      <c r="C79" s="127">
        <v>1</v>
      </c>
      <c r="D79" s="127">
        <v>1</v>
      </c>
    </row>
    <row r="80" spans="2:26" x14ac:dyDescent="0.3">
      <c r="B80" s="30" t="s">
        <v>106</v>
      </c>
      <c r="C80" s="127">
        <v>1</v>
      </c>
      <c r="D80" s="127">
        <v>1</v>
      </c>
    </row>
    <row r="81" spans="2:4" x14ac:dyDescent="0.3">
      <c r="B81" s="30" t="s">
        <v>107</v>
      </c>
      <c r="C81" s="127">
        <v>1</v>
      </c>
      <c r="D81" s="127">
        <v>1</v>
      </c>
    </row>
    <row r="82" spans="2:4" x14ac:dyDescent="0.3">
      <c r="B82" s="30" t="s">
        <v>108</v>
      </c>
      <c r="C82" s="127">
        <v>1</v>
      </c>
      <c r="D82" s="127">
        <v>1</v>
      </c>
    </row>
    <row r="83" spans="2:4" x14ac:dyDescent="0.3">
      <c r="B83" s="30" t="s">
        <v>109</v>
      </c>
      <c r="C83" s="127">
        <v>1</v>
      </c>
      <c r="D83" s="127">
        <v>1</v>
      </c>
    </row>
    <row r="84" spans="2:4" x14ac:dyDescent="0.3">
      <c r="B84" s="30" t="s">
        <v>110</v>
      </c>
      <c r="C84" s="127">
        <v>1</v>
      </c>
      <c r="D84" s="127">
        <v>1</v>
      </c>
    </row>
    <row r="85" spans="2:4" x14ac:dyDescent="0.3">
      <c r="B85" s="30" t="s">
        <v>111</v>
      </c>
      <c r="C85" s="127">
        <v>1</v>
      </c>
      <c r="D85" s="127">
        <v>1</v>
      </c>
    </row>
    <row r="86" spans="2:4" x14ac:dyDescent="0.3">
      <c r="B86" s="30" t="s">
        <v>112</v>
      </c>
      <c r="C86" s="127">
        <v>1</v>
      </c>
      <c r="D86" s="127">
        <v>1</v>
      </c>
    </row>
    <row r="87" spans="2:4" x14ac:dyDescent="0.3">
      <c r="B87" s="30" t="s">
        <v>113</v>
      </c>
      <c r="C87" s="127">
        <v>1</v>
      </c>
      <c r="D87" s="127">
        <v>1</v>
      </c>
    </row>
    <row r="88" spans="2:4" x14ac:dyDescent="0.3">
      <c r="B88" s="30" t="s">
        <v>114</v>
      </c>
      <c r="C88" s="127">
        <v>1</v>
      </c>
      <c r="D88" s="127">
        <v>1</v>
      </c>
    </row>
    <row r="89" spans="2:4" x14ac:dyDescent="0.3">
      <c r="B89" s="30" t="s">
        <v>115</v>
      </c>
      <c r="C89" s="127">
        <v>1</v>
      </c>
      <c r="D89" s="127">
        <v>1</v>
      </c>
    </row>
    <row r="90" spans="2:4" x14ac:dyDescent="0.3">
      <c r="B90" s="30" t="s">
        <v>116</v>
      </c>
      <c r="C90" s="127">
        <v>1</v>
      </c>
      <c r="D90" s="127">
        <v>1</v>
      </c>
    </row>
    <row r="91" spans="2:4" x14ac:dyDescent="0.3">
      <c r="B91" s="30" t="s">
        <v>117</v>
      </c>
      <c r="C91" s="127">
        <v>1</v>
      </c>
      <c r="D91" s="127">
        <v>1</v>
      </c>
    </row>
    <row r="92" spans="2:4" x14ac:dyDescent="0.3">
      <c r="B92" s="30" t="s">
        <v>118</v>
      </c>
      <c r="C92" s="127">
        <v>1</v>
      </c>
      <c r="D92" s="127">
        <v>1</v>
      </c>
    </row>
    <row r="93" spans="2:4" x14ac:dyDescent="0.3">
      <c r="B93" s="30" t="s">
        <v>119</v>
      </c>
      <c r="C93" s="127">
        <v>1</v>
      </c>
      <c r="D93" s="127">
        <v>1</v>
      </c>
    </row>
    <row r="94" spans="2:4" x14ac:dyDescent="0.3">
      <c r="B94" s="30" t="s">
        <v>120</v>
      </c>
      <c r="C94" s="127">
        <v>1</v>
      </c>
      <c r="D94" s="127">
        <v>1</v>
      </c>
    </row>
    <row r="95" spans="2:4" x14ac:dyDescent="0.3">
      <c r="B95" s="30" t="s">
        <v>121</v>
      </c>
      <c r="C95" s="127">
        <v>1</v>
      </c>
      <c r="D95" s="127">
        <v>1</v>
      </c>
    </row>
    <row r="96" spans="2:4" x14ac:dyDescent="0.3">
      <c r="B96" s="30" t="s">
        <v>122</v>
      </c>
      <c r="C96" s="127">
        <v>1</v>
      </c>
      <c r="D96" s="127">
        <v>1</v>
      </c>
    </row>
    <row r="97" spans="2:4" x14ac:dyDescent="0.3">
      <c r="B97" s="30" t="s">
        <v>123</v>
      </c>
      <c r="C97" s="127">
        <v>1</v>
      </c>
      <c r="D97" s="127">
        <v>1</v>
      </c>
    </row>
    <row r="98" spans="2:4" x14ac:dyDescent="0.3">
      <c r="B98" s="30" t="s">
        <v>124</v>
      </c>
      <c r="C98" s="127">
        <v>1</v>
      </c>
      <c r="D98" s="127">
        <v>1</v>
      </c>
    </row>
    <row r="99" spans="2:4" x14ac:dyDescent="0.3">
      <c r="B99" s="30" t="s">
        <v>125</v>
      </c>
      <c r="C99" s="127">
        <v>1</v>
      </c>
      <c r="D99" s="127">
        <v>1</v>
      </c>
    </row>
    <row r="100" spans="2:4" x14ac:dyDescent="0.3">
      <c r="B100" s="30" t="s">
        <v>126</v>
      </c>
      <c r="C100" s="127">
        <v>1</v>
      </c>
      <c r="D100" s="127">
        <v>1</v>
      </c>
    </row>
    <row r="101" spans="2:4" x14ac:dyDescent="0.3">
      <c r="B101" s="30" t="s">
        <v>177</v>
      </c>
      <c r="C101" s="127">
        <v>1</v>
      </c>
      <c r="D101" s="127">
        <v>1</v>
      </c>
    </row>
    <row r="102" spans="2:4" x14ac:dyDescent="0.3">
      <c r="B102" s="30" t="s">
        <v>127</v>
      </c>
      <c r="C102" s="127">
        <v>1</v>
      </c>
      <c r="D102" s="127">
        <v>1</v>
      </c>
    </row>
    <row r="103" spans="2:4" x14ac:dyDescent="0.3">
      <c r="B103" s="30" t="s">
        <v>128</v>
      </c>
      <c r="C103" s="127">
        <v>1</v>
      </c>
      <c r="D103" s="127">
        <v>1</v>
      </c>
    </row>
    <row r="104" spans="2:4" x14ac:dyDescent="0.3">
      <c r="B104" s="30" t="s">
        <v>129</v>
      </c>
      <c r="C104" s="127">
        <v>1</v>
      </c>
      <c r="D104" s="127">
        <v>1</v>
      </c>
    </row>
    <row r="105" spans="2:4" x14ac:dyDescent="0.3">
      <c r="B105" s="30" t="s">
        <v>130</v>
      </c>
      <c r="C105" s="127">
        <v>1</v>
      </c>
      <c r="D105" s="127">
        <v>1</v>
      </c>
    </row>
    <row r="106" spans="2:4" x14ac:dyDescent="0.3">
      <c r="B106" s="30" t="s">
        <v>131</v>
      </c>
      <c r="C106" s="127">
        <v>1</v>
      </c>
      <c r="D106" s="127">
        <v>1</v>
      </c>
    </row>
    <row r="107" spans="2:4" x14ac:dyDescent="0.3">
      <c r="B107" s="30" t="s">
        <v>132</v>
      </c>
      <c r="C107" s="127">
        <v>1</v>
      </c>
      <c r="D107" s="127">
        <v>1</v>
      </c>
    </row>
    <row r="108" spans="2:4" x14ac:dyDescent="0.3">
      <c r="B108" s="30" t="s">
        <v>133</v>
      </c>
      <c r="C108" s="127">
        <v>1</v>
      </c>
      <c r="D108" s="127">
        <v>1</v>
      </c>
    </row>
    <row r="109" spans="2:4" x14ac:dyDescent="0.3">
      <c r="B109" s="30" t="s">
        <v>134</v>
      </c>
      <c r="C109" s="127">
        <v>1</v>
      </c>
      <c r="D109" s="127">
        <v>1</v>
      </c>
    </row>
    <row r="110" spans="2:4" x14ac:dyDescent="0.3">
      <c r="B110" s="30" t="s">
        <v>135</v>
      </c>
      <c r="C110" s="127">
        <v>1</v>
      </c>
      <c r="D110" s="127">
        <v>1</v>
      </c>
    </row>
    <row r="111" spans="2:4" x14ac:dyDescent="0.3">
      <c r="B111" s="30" t="s">
        <v>136</v>
      </c>
      <c r="C111" s="127">
        <v>1</v>
      </c>
      <c r="D111" s="127">
        <v>1</v>
      </c>
    </row>
    <row r="112" spans="2:4" x14ac:dyDescent="0.3">
      <c r="B112" s="30" t="s">
        <v>137</v>
      </c>
      <c r="C112" s="127">
        <v>1</v>
      </c>
      <c r="D112" s="127">
        <v>1</v>
      </c>
    </row>
    <row r="113" spans="2:4" x14ac:dyDescent="0.3">
      <c r="B113" s="30" t="s">
        <v>138</v>
      </c>
      <c r="C113" s="127">
        <v>1</v>
      </c>
      <c r="D113" s="127">
        <v>1</v>
      </c>
    </row>
    <row r="114" spans="2:4" x14ac:dyDescent="0.3">
      <c r="B114" s="30" t="s">
        <v>139</v>
      </c>
      <c r="C114" s="127">
        <v>1</v>
      </c>
      <c r="D114" s="127">
        <v>1</v>
      </c>
    </row>
    <row r="115" spans="2:4" x14ac:dyDescent="0.3">
      <c r="B115" s="30" t="s">
        <v>140</v>
      </c>
      <c r="C115" s="127">
        <v>1</v>
      </c>
      <c r="D115" s="127">
        <v>1</v>
      </c>
    </row>
    <row r="116" spans="2:4" x14ac:dyDescent="0.3">
      <c r="B116" s="30" t="s">
        <v>141</v>
      </c>
      <c r="C116" s="127">
        <v>1</v>
      </c>
      <c r="D116" s="127">
        <v>1</v>
      </c>
    </row>
    <row r="117" spans="2:4" x14ac:dyDescent="0.3">
      <c r="B117" s="30" t="s">
        <v>142</v>
      </c>
      <c r="C117" s="127">
        <v>1</v>
      </c>
      <c r="D117" s="127">
        <v>1</v>
      </c>
    </row>
    <row r="118" spans="2:4" x14ac:dyDescent="0.3">
      <c r="B118" s="30" t="s">
        <v>143</v>
      </c>
      <c r="C118" s="127">
        <v>1</v>
      </c>
      <c r="D118" s="127">
        <v>1</v>
      </c>
    </row>
    <row r="119" spans="2:4" x14ac:dyDescent="0.3">
      <c r="B119" s="30" t="s">
        <v>144</v>
      </c>
      <c r="C119" s="127">
        <v>1</v>
      </c>
      <c r="D119" s="127">
        <v>1</v>
      </c>
    </row>
    <row r="120" spans="2:4" x14ac:dyDescent="0.3">
      <c r="B120" s="30" t="s">
        <v>145</v>
      </c>
      <c r="C120" s="127">
        <v>1</v>
      </c>
      <c r="D120" s="127">
        <v>1</v>
      </c>
    </row>
    <row r="121" spans="2:4" x14ac:dyDescent="0.3">
      <c r="B121" s="30" t="s">
        <v>146</v>
      </c>
      <c r="C121" s="127">
        <v>1</v>
      </c>
      <c r="D121" s="127">
        <v>1</v>
      </c>
    </row>
    <row r="122" spans="2:4" x14ac:dyDescent="0.3">
      <c r="B122" s="30" t="s">
        <v>147</v>
      </c>
      <c r="C122" s="127">
        <v>1</v>
      </c>
      <c r="D122" s="127">
        <v>1</v>
      </c>
    </row>
    <row r="123" spans="2:4" x14ac:dyDescent="0.3">
      <c r="B123" s="30" t="s">
        <v>148</v>
      </c>
      <c r="C123" s="127">
        <v>1</v>
      </c>
      <c r="D123" s="127">
        <v>1</v>
      </c>
    </row>
    <row r="124" spans="2:4" x14ac:dyDescent="0.3">
      <c r="B124" s="30" t="s">
        <v>149</v>
      </c>
      <c r="C124" s="127">
        <v>1</v>
      </c>
      <c r="D124" s="127">
        <v>1</v>
      </c>
    </row>
    <row r="125" spans="2:4" x14ac:dyDescent="0.3">
      <c r="B125" s="30" t="s">
        <v>150</v>
      </c>
      <c r="C125" s="127">
        <v>1</v>
      </c>
      <c r="D125" s="127">
        <v>1</v>
      </c>
    </row>
    <row r="126" spans="2:4" x14ac:dyDescent="0.3">
      <c r="B126" s="30" t="s">
        <v>151</v>
      </c>
      <c r="C126" s="127">
        <v>1</v>
      </c>
      <c r="D126" s="127">
        <v>1</v>
      </c>
    </row>
    <row r="127" spans="2:4" x14ac:dyDescent="0.3">
      <c r="B127" s="30" t="s">
        <v>152</v>
      </c>
      <c r="C127" s="127">
        <v>1</v>
      </c>
      <c r="D127" s="127">
        <v>1</v>
      </c>
    </row>
    <row r="128" spans="2:4" x14ac:dyDescent="0.3">
      <c r="B128" s="30" t="s">
        <v>153</v>
      </c>
      <c r="C128" s="127">
        <v>1</v>
      </c>
      <c r="D128" s="127">
        <v>1</v>
      </c>
    </row>
    <row r="129" spans="2:4" x14ac:dyDescent="0.3">
      <c r="B129" s="30" t="s">
        <v>154</v>
      </c>
      <c r="C129" s="127">
        <v>1</v>
      </c>
      <c r="D129" s="127">
        <v>1</v>
      </c>
    </row>
    <row r="130" spans="2:4" x14ac:dyDescent="0.3">
      <c r="B130" s="30" t="s">
        <v>155</v>
      </c>
      <c r="C130" s="127">
        <v>1</v>
      </c>
      <c r="D130" s="127">
        <v>1</v>
      </c>
    </row>
    <row r="131" spans="2:4" x14ac:dyDescent="0.3">
      <c r="B131" s="30" t="s">
        <v>156</v>
      </c>
      <c r="C131" s="127">
        <v>1</v>
      </c>
      <c r="D131" s="127">
        <v>1</v>
      </c>
    </row>
    <row r="132" spans="2:4" x14ac:dyDescent="0.3">
      <c r="B132" s="30" t="s">
        <v>157</v>
      </c>
      <c r="C132" s="127">
        <v>1</v>
      </c>
      <c r="D132" s="127">
        <v>1</v>
      </c>
    </row>
    <row r="133" spans="2:4" x14ac:dyDescent="0.3">
      <c r="B133" s="30" t="s">
        <v>438</v>
      </c>
      <c r="C133" s="127">
        <v>1</v>
      </c>
      <c r="D133" s="127">
        <v>1</v>
      </c>
    </row>
    <row r="134" spans="2:4" x14ac:dyDescent="0.3">
      <c r="B134" s="30" t="s">
        <v>529</v>
      </c>
      <c r="C134" s="127">
        <v>1</v>
      </c>
      <c r="D134" s="127">
        <v>1</v>
      </c>
    </row>
    <row r="135" spans="2:4" x14ac:dyDescent="0.3">
      <c r="B135" s="30" t="s">
        <v>530</v>
      </c>
      <c r="C135" s="127">
        <v>1</v>
      </c>
      <c r="D135" s="127">
        <v>1</v>
      </c>
    </row>
    <row r="136" spans="2:4" x14ac:dyDescent="0.3">
      <c r="B136" s="30" t="s">
        <v>532</v>
      </c>
      <c r="C136" s="127">
        <v>1</v>
      </c>
      <c r="D136" s="127">
        <v>1</v>
      </c>
    </row>
    <row r="137" spans="2:4" x14ac:dyDescent="0.3">
      <c r="B137" s="30" t="s">
        <v>531</v>
      </c>
      <c r="C137" s="127">
        <v>1</v>
      </c>
      <c r="D137" s="127">
        <v>1</v>
      </c>
    </row>
    <row r="138" spans="2:4" x14ac:dyDescent="0.3">
      <c r="B138" s="30" t="s">
        <v>533</v>
      </c>
      <c r="C138" s="127">
        <v>1</v>
      </c>
      <c r="D138" s="127">
        <v>1</v>
      </c>
    </row>
    <row r="139" spans="2:4" x14ac:dyDescent="0.3">
      <c r="B139" s="30" t="s">
        <v>534</v>
      </c>
      <c r="C139" s="127">
        <v>1</v>
      </c>
      <c r="D139" s="127">
        <v>1</v>
      </c>
    </row>
    <row r="140" spans="2:4" x14ac:dyDescent="0.3">
      <c r="B140" s="30" t="s">
        <v>535</v>
      </c>
      <c r="C140" s="127">
        <v>1</v>
      </c>
      <c r="D140" s="127">
        <v>1</v>
      </c>
    </row>
    <row r="141" spans="2:4" x14ac:dyDescent="0.3">
      <c r="B141" s="30" t="s">
        <v>536</v>
      </c>
      <c r="C141" s="127">
        <v>1</v>
      </c>
      <c r="D141" s="127">
        <v>1</v>
      </c>
    </row>
    <row r="142" spans="2:4" x14ac:dyDescent="0.3">
      <c r="B142" s="30" t="s">
        <v>671</v>
      </c>
      <c r="C142" s="127">
        <v>1</v>
      </c>
      <c r="D142" s="127">
        <v>1</v>
      </c>
    </row>
    <row r="143" spans="2:4" x14ac:dyDescent="0.3">
      <c r="B143" s="30" t="s">
        <v>847</v>
      </c>
      <c r="C143" s="127">
        <v>1</v>
      </c>
      <c r="D143" s="127">
        <v>1</v>
      </c>
    </row>
    <row r="144" spans="2:4" x14ac:dyDescent="0.3">
      <c r="B144" s="30" t="s">
        <v>852</v>
      </c>
      <c r="C144" s="127">
        <v>1</v>
      </c>
      <c r="D144" s="127">
        <v>1</v>
      </c>
    </row>
    <row r="145" spans="2:4" x14ac:dyDescent="0.3">
      <c r="B145" s="30" t="s">
        <v>857</v>
      </c>
      <c r="C145" s="127">
        <v>1</v>
      </c>
      <c r="D145" s="127">
        <v>1</v>
      </c>
    </row>
    <row r="146" spans="2:4" x14ac:dyDescent="0.3">
      <c r="B146" s="30" t="s">
        <v>418</v>
      </c>
      <c r="C146" s="127">
        <v>141</v>
      </c>
      <c r="D146" s="127">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10</vt:i4>
      </vt:variant>
      <vt:variant>
        <vt:lpstr>Intervals amb nom</vt:lpstr>
      </vt:variant>
      <vt:variant>
        <vt:i4>2</vt:i4>
      </vt:variant>
    </vt:vector>
  </HeadingPairs>
  <TitlesOfParts>
    <vt:vector size="12" baseType="lpstr">
      <vt:lpstr>Dades llei transp</vt:lpstr>
      <vt:lpstr>Infoparticipa</vt:lpstr>
      <vt:lpstr>Taules auxiliars</vt:lpstr>
      <vt:lpstr>taules dinàmiques</vt:lpstr>
      <vt:lpstr>Gràfiques informe</vt:lpstr>
      <vt:lpstr>velocímetres</vt:lpstr>
      <vt:lpstr>resum gradació circular</vt:lpstr>
      <vt:lpstr>Calendari</vt:lpstr>
      <vt:lpstr>Calendari detall</vt:lpstr>
      <vt:lpstr>Desplegables</vt:lpstr>
      <vt:lpstr>'Dades llei transp'!Àrea_d'impressió</vt:lpstr>
      <vt:lpstr>Manual_camp_descriptiu_M</vt:lpstr>
    </vt:vector>
  </TitlesOfParts>
  <Company>Diputació de Barcelona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lorentemm@diba.cat</dc:creator>
  <cp:lastModifiedBy>GOMEZ SANCHEZ, CAROLINA</cp:lastModifiedBy>
  <cp:lastPrinted>2023-12-28T11:34:24Z</cp:lastPrinted>
  <dcterms:created xsi:type="dcterms:W3CDTF">2017-01-04T11:32:46Z</dcterms:created>
  <dcterms:modified xsi:type="dcterms:W3CDTF">2023-12-28T13:31:57Z</dcterms:modified>
</cp:coreProperties>
</file>